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Brian Files\Balanced\Blog Posts\Debt Issuance Amortization\"/>
    </mc:Choice>
  </mc:AlternateContent>
  <xr:revisionPtr revIDLastSave="0" documentId="8_{A9FF37A5-BD2D-49C6-8FD9-441F55E48F9D}" xr6:coauthVersionLast="45" xr6:coauthVersionMax="45" xr10:uidLastSave="{00000000-0000-0000-0000-000000000000}"/>
  <bookViews>
    <workbookView xWindow="-108" yWindow="-108" windowWidth="23256" windowHeight="12576" xr2:uid="{818C9BA6-6ED7-4C25-B1DB-1AEE57E1E711}"/>
  </bookViews>
  <sheets>
    <sheet name="Term Loan Amort" sheetId="1" r:id="rId1"/>
    <sheet name="Revolver Amort"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0__123Graph_ACHART_111" hidden="1">[1]Menu!$D$23:$M$23</definedName>
    <definedName name="__11__123Graph_ACHART_112" hidden="1">[1]Menu!$D$17:$M$17</definedName>
    <definedName name="__12__123Graph_AChart_1A" localSheetId="0" hidden="1">#REF!</definedName>
    <definedName name="__12__123Graph_AChart_1A" hidden="1">#REF!</definedName>
    <definedName name="__123Graph_A" localSheetId="0" hidden="1">#REF!</definedName>
    <definedName name="__123Graph_A" hidden="1">#REF!</definedName>
    <definedName name="__123Graph_ATRAIN" localSheetId="0" hidden="1">#REF!</definedName>
    <definedName name="__123Graph_ATRAIN" hidden="1">#REF!</definedName>
    <definedName name="__123Graph_B" localSheetId="0" hidden="1">#REF!</definedName>
    <definedName name="__123Graph_B" hidden="1">#REF!</definedName>
    <definedName name="__123Graph_BTRAIN" localSheetId="0" hidden="1">#REF!</definedName>
    <definedName name="__123Graph_BTRAIN" hidden="1">#REF!</definedName>
    <definedName name="__123Graph_CTRAIN" localSheetId="0" hidden="1">#REF!</definedName>
    <definedName name="__123Graph_CTRAIN" hidden="1">#REF!</definedName>
    <definedName name="__123Graph_DTRAIN" localSheetId="0" hidden="1">#REF!</definedName>
    <definedName name="__123Graph_DTRAIN" hidden="1">#REF!</definedName>
    <definedName name="__123Graph_ETRAIN" localSheetId="0" hidden="1">#REF!</definedName>
    <definedName name="__123Graph_ETRAIN" hidden="1">#REF!</definedName>
    <definedName name="__123Graph_X" localSheetId="0" hidden="1">#REF!</definedName>
    <definedName name="__123Graph_X" hidden="1">#REF!</definedName>
    <definedName name="__123Graph_XTRAIN" localSheetId="0" hidden="1">#REF!</definedName>
    <definedName name="__123Graph_XTRAIN" hidden="1">#REF!</definedName>
    <definedName name="__13__123Graph_ACHART_26" hidden="1">[1]Menu!$D$83:$M$83</definedName>
    <definedName name="__7_0_Table2_" localSheetId="0" hidden="1">#REF!</definedName>
    <definedName name="__7_0_Table2_" hidden="1">#REF!</definedName>
    <definedName name="__8_0_Table2_" localSheetId="0" hidden="1">#REF!</definedName>
    <definedName name="__8_0_Table2_" hidden="1">#REF!</definedName>
    <definedName name="__9_0_Table2_" localSheetId="0" hidden="1">#REF!</definedName>
    <definedName name="__9_0_Table2_" hidden="1">#REF!</definedName>
    <definedName name="__a1" localSheetId="1" hidden="1">{#N/A,#N/A,FALSE,"Synth";"parc_DC",#N/A,FALSE,"parc";#N/A,#N/A,FALSE,"CA prest";#N/A,#N/A,FALSE,"Ratio CA";#N/A,#N/A,FALSE,"Trafic";"CR_GSM_acté_DC",#N/A,FALSE,"CR GSM_acté";#N/A,#N/A,FALSE,"Abonnés";#N/A,#N/A,FALSE,"Créances";#N/A,#N/A,FALSE,"Effectifs"}</definedName>
    <definedName name="__a1" hidden="1">{#N/A,#N/A,FALSE,"Synth";"parc_DC",#N/A,FALSE,"parc";#N/A,#N/A,FALSE,"CA prest";#N/A,#N/A,FALSE,"Ratio CA";#N/A,#N/A,FALSE,"Trafic";"CR_GSM_acté_DC",#N/A,FALSE,"CR GSM_acté";#N/A,#N/A,FALSE,"Abonnés";#N/A,#N/A,FALSE,"Créances";#N/A,#N/A,FALSE,"Effectifs"}</definedName>
    <definedName name="__FDS_HYPERLINK_TOGGLE_STATE__" hidden="1">"ON"</definedName>
    <definedName name="__r" localSheetId="1"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_r"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10__123Graph_ACHART_111" hidden="1">[1]Menu!$D$23:$M$23</definedName>
    <definedName name="_10__123Graph_ACHART_29" localSheetId="0" hidden="1">[1]Menu!#REF!</definedName>
    <definedName name="_10__123Graph_ACHART_29" hidden="1">[1]Menu!#REF!</definedName>
    <definedName name="_11__123Graph_ACHART_112" hidden="1">[1]Menu!$D$17:$M$17</definedName>
    <definedName name="_11__123Graph_AChart_2A" localSheetId="0" hidden="1">#REF!</definedName>
    <definedName name="_11__123Graph_AChart_2A" hidden="1">#REF!</definedName>
    <definedName name="_12__123Graph_AChart_1A" localSheetId="0" hidden="1">#REF!</definedName>
    <definedName name="_12__123Graph_AChart_1A" hidden="1">#REF!</definedName>
    <definedName name="_12__123Graph_ACHART_30" hidden="1">[1]Menu!$D$11:$M$11</definedName>
    <definedName name="_13__123Graph_ACHART_26" hidden="1">[1]Menu!$D$83:$M$83</definedName>
    <definedName name="_14__123Graph_ACHART_29" localSheetId="0" hidden="1">[1]Menu!#REF!</definedName>
    <definedName name="_14__123Graph_ACHART_29" hidden="1">[1]Menu!#REF!</definedName>
    <definedName name="_15__123Graph_AChart_2A" localSheetId="0" hidden="1">#REF!</definedName>
    <definedName name="_15__123Graph_AChart_2A" hidden="1">#REF!</definedName>
    <definedName name="_15__123Graph_AGROSS_MARGINS" localSheetId="0" hidden="1">#REF!</definedName>
    <definedName name="_15__123Graph_AGROSS_MARGINS" hidden="1">#REF!</definedName>
    <definedName name="_16__123Graph_ACHART_29" localSheetId="0" hidden="1">[1]Menu!#REF!</definedName>
    <definedName name="_16__123Graph_ACHART_29" hidden="1">[1]Menu!#REF!</definedName>
    <definedName name="_16__123Graph_ACHART_30" hidden="1">[1]Menu!$D$11:$M$11</definedName>
    <definedName name="_17__123Graph_AChart_2A" localSheetId="0" hidden="1">#REF!</definedName>
    <definedName name="_17__123Graph_AChart_2A" hidden="1">#REF!</definedName>
    <definedName name="_17__123Graph_AGROSS_MARGINS" localSheetId="0" hidden="1">#REF!</definedName>
    <definedName name="_17__123Graph_AGROSS_MARGINS" hidden="1">#REF!</definedName>
    <definedName name="_18__123Graph_ACHART_30" hidden="1">[1]Menu!$D$11:$M$11</definedName>
    <definedName name="_18__123Graph_AGROWTH_REVS_A" localSheetId="0" hidden="1">#REF!</definedName>
    <definedName name="_18__123Graph_AGROWTH_REVS_A" hidden="1">#REF!</definedName>
    <definedName name="_19__123Graph_AGROWTH_REVS_B" localSheetId="0" hidden="1">#REF!</definedName>
    <definedName name="_19__123Graph_AGROWTH_REVS_B" hidden="1">#REF!</definedName>
    <definedName name="_20__123Graph_BCHART_111" hidden="1">[1]Menu!$D$24:$M$24</definedName>
    <definedName name="_21__123Graph_AGROSS_MARGINS" localSheetId="0" hidden="1">#REF!</definedName>
    <definedName name="_21__123Graph_AGROSS_MARGINS" hidden="1">#REF!</definedName>
    <definedName name="_21__123Graph_AGROWTH_REVS_B" localSheetId="0" hidden="1">#REF!</definedName>
    <definedName name="_21__123Graph_AGROWTH_REVS_B" hidden="1">#REF!</definedName>
    <definedName name="_21__123Graph_BCHART_112" hidden="1">[1]Menu!$D$18:$M$18</definedName>
    <definedName name="_22__123Graph_BCHART_111" hidden="1">[1]Menu!$D$24:$M$24</definedName>
    <definedName name="_22__123Graph_BCHART_26" hidden="1">[1]Menu!$D$88:$M$88</definedName>
    <definedName name="_23__123Graph_BCHART_112" hidden="1">[1]Menu!$D$18:$M$18</definedName>
    <definedName name="_23__123Graph_BCHART_29" localSheetId="0" hidden="1">[1]Menu!#REF!</definedName>
    <definedName name="_23__123Graph_BCHART_29" hidden="1">[1]Menu!#REF!</definedName>
    <definedName name="_24__123Graph_AGROWTH_REVS_A" localSheetId="0" hidden="1">#REF!</definedName>
    <definedName name="_24__123Graph_AGROWTH_REVS_A" hidden="1">#REF!</definedName>
    <definedName name="_24__123Graph_BCHART_26" hidden="1">[1]Menu!$D$88:$M$88</definedName>
    <definedName name="_24__123Graph_BGROSS_MARGINS" localSheetId="0" hidden="1">#REF!</definedName>
    <definedName name="_24__123Graph_BGROSS_MARGINS" hidden="1">#REF!</definedName>
    <definedName name="_25__123Graph_BGROWTH_REVS_A" localSheetId="0" hidden="1">#REF!</definedName>
    <definedName name="_25__123Graph_BGROWTH_REVS_A" hidden="1">#REF!</definedName>
    <definedName name="_26__123Graph_BGROWTH_REVS_B" localSheetId="0" hidden="1">#REF!</definedName>
    <definedName name="_26__123Graph_BGROWTH_REVS_B" hidden="1">#REF!</definedName>
    <definedName name="_27__123Graph_AGROWTH_REVS_B" localSheetId="0" hidden="1">#REF!</definedName>
    <definedName name="_27__123Graph_AGROWTH_REVS_B" hidden="1">#REF!</definedName>
    <definedName name="_27__123Graph_BCHART_29" localSheetId="0" hidden="1">[1]Menu!#REF!</definedName>
    <definedName name="_27__123Graph_BCHART_29" hidden="1">[1]Menu!#REF!</definedName>
    <definedName name="_27__123Graph_CCHART_111" hidden="1">[1]Menu!$D$25:$M$25</definedName>
    <definedName name="_28__123Graph_BCHART_111" hidden="1">[1]Menu!$D$24:$M$24</definedName>
    <definedName name="_28__123Graph_CCHART_112" hidden="1">[1]Menu!$D$19:$M$19</definedName>
    <definedName name="_29__123Graph_BCHART_112" hidden="1">[1]Menu!$D$18:$M$18</definedName>
    <definedName name="_29__123Graph_CCHART_26" hidden="1">[1]Menu!$D$92:$M$92</definedName>
    <definedName name="_3_0_Table2_" localSheetId="0" hidden="1">#REF!</definedName>
    <definedName name="_3_0_Table2_" hidden="1">#REF!</definedName>
    <definedName name="_30__123Graph_BCHART_26" hidden="1">[1]Menu!$D$88:$M$88</definedName>
    <definedName name="_30__123Graph_BGROSS_MARGINS" localSheetId="0" hidden="1">#REF!</definedName>
    <definedName name="_30__123Graph_BGROSS_MARGINS" hidden="1">#REF!</definedName>
    <definedName name="_30__123Graph_CCHART_30" hidden="1">[1]Menu!$D$12:$M$12</definedName>
    <definedName name="_31__123Graph_CGROWTH_REVS_A" localSheetId="0" hidden="1">#REF!</definedName>
    <definedName name="_31__123Graph_CGROWTH_REVS_A" hidden="1">#REF!</definedName>
    <definedName name="_32__123Graph_CGROWTH_REVS_B" localSheetId="0" hidden="1">#REF!</definedName>
    <definedName name="_32__123Graph_CGROWTH_REVS_B" hidden="1">#REF!</definedName>
    <definedName name="_33__123Graph_BCHART_29" localSheetId="0" hidden="1">[1]Menu!#REF!</definedName>
    <definedName name="_33__123Graph_BCHART_29" hidden="1">[1]Menu!#REF!</definedName>
    <definedName name="_33__123Graph_BGROWTH_REVS_A" localSheetId="0" hidden="1">#REF!</definedName>
    <definedName name="_33__123Graph_BGROWTH_REVS_A" hidden="1">#REF!</definedName>
    <definedName name="_33__123Graph_DCHART_112" hidden="1">[1]Menu!$D$16:$M$16</definedName>
    <definedName name="_34__123Graph_DGROWTH_REVS_A" localSheetId="0" hidden="1">#REF!</definedName>
    <definedName name="_34__123Graph_DGROWTH_REVS_A" hidden="1">#REF!</definedName>
    <definedName name="_35__123Graph_DGROWTH_REVS_B" localSheetId="0" hidden="1">#REF!</definedName>
    <definedName name="_35__123Graph_DGROWTH_REVS_B" hidden="1">#REF!</definedName>
    <definedName name="_36__123Graph_BGROSS_MARGINS" localSheetId="0" hidden="1">#REF!</definedName>
    <definedName name="_36__123Graph_BGROSS_MARGINS" hidden="1">#REF!</definedName>
    <definedName name="_36__123Graph_BGROWTH_REVS_B" localSheetId="0" hidden="1">#REF!</definedName>
    <definedName name="_36__123Graph_BGROWTH_REVS_B" hidden="1">#REF!</definedName>
    <definedName name="_36__123Graph_XCHART_112" hidden="1">[1]Menu!$AF$15:$AO$15</definedName>
    <definedName name="_37__123Graph_CCHART_111" hidden="1">[1]Menu!$D$25:$M$25</definedName>
    <definedName name="_37__123Graph_XChart_1A" localSheetId="0" hidden="1">#REF!</definedName>
    <definedName name="_37__123Graph_XChart_1A" hidden="1">#REF!</definedName>
    <definedName name="_38__123Graph_CCHART_112" hidden="1">[1]Menu!$D$19:$M$19</definedName>
    <definedName name="_38__123Graph_XChart_2A" localSheetId="0" hidden="1">#REF!</definedName>
    <definedName name="_38__123Graph_XChart_2A" hidden="1">#REF!</definedName>
    <definedName name="_39__123Graph_BGROWTH_REVS_A" localSheetId="0" hidden="1">#REF!</definedName>
    <definedName name="_39__123Graph_BGROWTH_REVS_A" hidden="1">#REF!</definedName>
    <definedName name="_39__123Graph_CCHART_26" hidden="1">[1]Menu!$D$92:$M$92</definedName>
    <definedName name="_39__123Graph_XCHART_30" hidden="1">[1]Menu!$AF$15:$AO$15</definedName>
    <definedName name="_4__123Graph_ACHART_111" hidden="1">[1]Menu!$D$23:$M$23</definedName>
    <definedName name="_40__123Graph_CCHART_30" hidden="1">[1]Menu!$D$12:$M$12</definedName>
    <definedName name="_42__123Graph_BGROWTH_REVS_B" localSheetId="0" hidden="1">#REF!</definedName>
    <definedName name="_42__123Graph_BGROWTH_REVS_B" hidden="1">#REF!</definedName>
    <definedName name="_43__123Graph_CCHART_111" hidden="1">[1]Menu!$D$25:$M$25</definedName>
    <definedName name="_43__123Graph_CGROWTH_REVS_A" localSheetId="0" hidden="1">#REF!</definedName>
    <definedName name="_43__123Graph_CGROWTH_REVS_A" hidden="1">#REF!</definedName>
    <definedName name="_44__123Graph_CCHART_112" hidden="1">[1]Menu!$D$19:$M$19</definedName>
    <definedName name="_45__123Graph_CCHART_26" hidden="1">[1]Menu!$D$92:$M$92</definedName>
    <definedName name="_46__123Graph_CCHART_30" hidden="1">[1]Menu!$D$12:$M$12</definedName>
    <definedName name="_46__123Graph_CGROWTH_REVS_B" localSheetId="0" hidden="1">#REF!</definedName>
    <definedName name="_46__123Graph_CGROWTH_REVS_B" hidden="1">#REF!</definedName>
    <definedName name="_46_0_S" localSheetId="0" hidden="1">#REF!</definedName>
    <definedName name="_46_0_S" hidden="1">#REF!</definedName>
    <definedName name="_47__123Graph_DCHART_112" hidden="1">[1]Menu!$D$16:$M$16</definedName>
    <definedName name="_47_0_S" localSheetId="0" hidden="1">#REF!</definedName>
    <definedName name="_47_0_S" hidden="1">#REF!</definedName>
    <definedName name="_48_0_S" localSheetId="0" hidden="1">#REF!</definedName>
    <definedName name="_48_0_S" hidden="1">#REF!</definedName>
    <definedName name="_49__123Graph_CGROWTH_REVS_A" localSheetId="0" hidden="1">#REF!</definedName>
    <definedName name="_49__123Graph_CGROWTH_REVS_A" hidden="1">#REF!</definedName>
    <definedName name="_5__123Graph_ACHART_112" hidden="1">[1]Menu!$D$17:$M$17</definedName>
    <definedName name="_50__123Graph_DGROWTH_REVS_A" localSheetId="0" hidden="1">#REF!</definedName>
    <definedName name="_50__123Graph_DGROWTH_REVS_A" hidden="1">#REF!</definedName>
    <definedName name="_52__123Graph_CGROWTH_REVS_B" localSheetId="0" hidden="1">#REF!</definedName>
    <definedName name="_52__123Graph_CGROWTH_REVS_B" hidden="1">#REF!</definedName>
    <definedName name="_53__123Graph_DCHART_112" hidden="1">[1]Menu!$D$16:$M$16</definedName>
    <definedName name="_53__123Graph_DGROWTH_REVS_B" localSheetId="0" hidden="1">#REF!</definedName>
    <definedName name="_53__123Graph_DGROWTH_REVS_B" hidden="1">#REF!</definedName>
    <definedName name="_54__123Graph_XCHART_112" hidden="1">[1]Menu!$AF$15:$AO$15</definedName>
    <definedName name="_55__123Graph_XChart_1A" localSheetId="0" hidden="1">#REF!</definedName>
    <definedName name="_55__123Graph_XChart_1A" hidden="1">#REF!</definedName>
    <definedName name="_55_0_Table2_" localSheetId="0" hidden="1">#REF!</definedName>
    <definedName name="_55_0_Table2_" hidden="1">#REF!</definedName>
    <definedName name="_56__123Graph_DGROWTH_REVS_A" localSheetId="0" hidden="1">#REF!</definedName>
    <definedName name="_56__123Graph_DGROWTH_REVS_A" hidden="1">#REF!</definedName>
    <definedName name="_56__123Graph_XChart_2A" localSheetId="0" hidden="1">#REF!</definedName>
    <definedName name="_56__123Graph_XChart_2A" hidden="1">#REF!</definedName>
    <definedName name="_56_0_Table2_" localSheetId="0" hidden="1">#REF!</definedName>
    <definedName name="_56_0_Table2_" hidden="1">#REF!</definedName>
    <definedName name="_57__123Graph_XCHART_30" hidden="1">[1]Menu!$AF$15:$AO$15</definedName>
    <definedName name="_57_0_Table2_" localSheetId="0" hidden="1">#REF!</definedName>
    <definedName name="_57_0_Table2_" hidden="1">#REF!</definedName>
    <definedName name="_59__123Graph_DGROWTH_REVS_B" localSheetId="0" hidden="1">#REF!</definedName>
    <definedName name="_59__123Graph_DGROWTH_REVS_B" hidden="1">#REF!</definedName>
    <definedName name="_6__123Graph_AChart_1A" localSheetId="0" hidden="1">#REF!</definedName>
    <definedName name="_6__123Graph_AChart_1A" hidden="1">#REF!</definedName>
    <definedName name="_60__123Graph_XCHART_112" hidden="1">[1]Menu!$AF$15:$AO$15</definedName>
    <definedName name="_60_0_S" localSheetId="0" hidden="1">#REF!</definedName>
    <definedName name="_60_0_S" hidden="1">#REF!</definedName>
    <definedName name="_61__123Graph_XChart_1A" localSheetId="0" hidden="1">#REF!</definedName>
    <definedName name="_61__123Graph_XChart_1A" hidden="1">#REF!</definedName>
    <definedName name="_62__123Graph_XChart_2A" localSheetId="0" hidden="1">#REF!</definedName>
    <definedName name="_62__123Graph_XChart_2A" hidden="1">#REF!</definedName>
    <definedName name="_63__123Graph_XCHART_30" hidden="1">[1]Menu!$AF$15:$AO$15</definedName>
    <definedName name="_63_0_Table2_" localSheetId="0" hidden="1">#REF!</definedName>
    <definedName name="_63_0_Table2_" hidden="1">#REF!</definedName>
    <definedName name="_64_0_Table2_" localSheetId="0" hidden="1">#REF!</definedName>
    <definedName name="_64_0_Table2_" hidden="1">#REF!</definedName>
    <definedName name="_65_0_Table2_" localSheetId="0" hidden="1">#REF!</definedName>
    <definedName name="_65_0_Table2_" hidden="1">#REF!</definedName>
    <definedName name="_66_0_Table2_" localSheetId="0" hidden="1">#REF!</definedName>
    <definedName name="_66_0_Table2_" hidden="1">#REF!</definedName>
    <definedName name="_7__123Graph_ACHART_26" hidden="1">[1]Menu!$D$83:$M$83</definedName>
    <definedName name="_7_0_Table2_" localSheetId="0" hidden="1">#REF!</definedName>
    <definedName name="_7_0_Table2_" hidden="1">#REF!</definedName>
    <definedName name="_70_0_S" localSheetId="0" hidden="1">#REF!</definedName>
    <definedName name="_70_0_S" hidden="1">#REF!</definedName>
    <definedName name="_71_0_S" localSheetId="0" hidden="1">#REF!</definedName>
    <definedName name="_71_0_S" hidden="1">#REF!</definedName>
    <definedName name="_72_0_S" localSheetId="0" hidden="1">#REF!</definedName>
    <definedName name="_72_0_S" hidden="1">#REF!</definedName>
    <definedName name="_79_0_Table2_" localSheetId="0" hidden="1">#REF!</definedName>
    <definedName name="_79_0_Table2_" hidden="1">#REF!</definedName>
    <definedName name="_8_0_Table2_" localSheetId="0" hidden="1">#REF!</definedName>
    <definedName name="_8_0_Table2_" hidden="1">#REF!</definedName>
    <definedName name="_80_0_Table2_" localSheetId="0" hidden="1">#REF!</definedName>
    <definedName name="_80_0_Table2_" hidden="1">#REF!</definedName>
    <definedName name="_81_0_Table2_" localSheetId="0" hidden="1">#REF!</definedName>
    <definedName name="_81_0_Table2_" hidden="1">#REF!</definedName>
    <definedName name="_88_0_Table2_" localSheetId="0" hidden="1">#REF!</definedName>
    <definedName name="_88_0_Table2_" hidden="1">#REF!</definedName>
    <definedName name="_89_0_Table2_" localSheetId="0" hidden="1">#REF!</definedName>
    <definedName name="_89_0_Table2_" hidden="1">#REF!</definedName>
    <definedName name="_9_0_Table2_" localSheetId="0" hidden="1">#REF!</definedName>
    <definedName name="_9_0_Table2_" hidden="1">#REF!</definedName>
    <definedName name="_90_0_Table2_" localSheetId="0" hidden="1">#REF!</definedName>
    <definedName name="_90_0_Table2_" hidden="1">#REF!</definedName>
    <definedName name="_a1" localSheetId="1" hidden="1">{#N/A,#N/A,FALSE,"Synth";"parc_DC",#N/A,FALSE,"parc";#N/A,#N/A,FALSE,"CA prest";#N/A,#N/A,FALSE,"Ratio CA";#N/A,#N/A,FALSE,"Trafic";"CR_GSM_acté_DC",#N/A,FALSE,"CR GSM_acté";#N/A,#N/A,FALSE,"Abonnés";#N/A,#N/A,FALSE,"Créances";#N/A,#N/A,FALSE,"Effectifs"}</definedName>
    <definedName name="_a1" hidden="1">{#N/A,#N/A,FALSE,"Synth";"parc_DC",#N/A,FALSE,"parc";#N/A,#N/A,FALSE,"CA prest";#N/A,#N/A,FALSE,"Ratio CA";#N/A,#N/A,FALSE,"Trafic";"CR_GSM_acté_DC",#N/A,FALSE,"CR GSM_acté";#N/A,#N/A,FALSE,"Abonnés";#N/A,#N/A,FALSE,"Créances";#N/A,#N/A,FALSE,"Effectifs"}</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hidden="1">#REF!</definedName>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0</definedName>
    <definedName name="_Order2" hidden="1">255</definedName>
    <definedName name="_r" localSheetId="1"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ren1" localSheetId="0">#REF!</definedName>
    <definedName name="_ren1">#REF!</definedName>
    <definedName name="_ren10" localSheetId="0">#REF!</definedName>
    <definedName name="_ren10">#REF!</definedName>
    <definedName name="_ren2" localSheetId="0">#REF!</definedName>
    <definedName name="_ren2">#REF!</definedName>
    <definedName name="_ren3" localSheetId="0">#REF!</definedName>
    <definedName name="_ren3">#REF!</definedName>
    <definedName name="_ren4" localSheetId="0">#REF!</definedName>
    <definedName name="_ren4">#REF!</definedName>
    <definedName name="_ren5" localSheetId="0">#REF!</definedName>
    <definedName name="_ren5">#REF!</definedName>
    <definedName name="_ren6" localSheetId="0">#REF!</definedName>
    <definedName name="_ren6">#REF!</definedName>
    <definedName name="_ren7" localSheetId="0">#REF!</definedName>
    <definedName name="_ren7">#REF!</definedName>
    <definedName name="_ren8" localSheetId="0">#REF!</definedName>
    <definedName name="_ren8">#REF!</definedName>
    <definedName name="_ren9" localSheetId="0">#REF!</definedName>
    <definedName name="_ren9">#REF!</definedName>
    <definedName name="_Sort" localSheetId="0" hidden="1">#REF!</definedName>
    <definedName name="_Sort" hidden="1">#REF!</definedName>
    <definedName name="_Table1_In1" localSheetId="0" hidden="1">#REF!</definedName>
    <definedName name="_Table1_In1" hidden="1">#REF!</definedName>
    <definedName name="_Table1_Out" localSheetId="0" hidden="1">#REF!</definedName>
    <definedName name="_Table1_Out" hidden="1">#REF!</definedName>
    <definedName name="_Table2_In1" localSheetId="0" hidden="1">#REF!</definedName>
    <definedName name="_Table2_In1" hidden="1">#REF!</definedName>
    <definedName name="_Table2_Out" localSheetId="0" hidden="1">#REF!</definedName>
    <definedName name="_Table2_Out" hidden="1">#REF!</definedName>
    <definedName name="ACQ.COST">'[2]3A FA Record'!$V:$V</definedName>
    <definedName name="ads" localSheetId="1" hidden="1">{#N/A,#N/A,FALSE,"Aging Summary";#N/A,#N/A,FALSE,"Ratio Analysis";#N/A,#N/A,FALSE,"Test 120 Day Accts";#N/A,#N/A,FALSE,"Tickmarks"}</definedName>
    <definedName name="ads" hidden="1">{#N/A,#N/A,FALSE,"Aging Summary";#N/A,#N/A,FALSE,"Ratio Analysis";#N/A,#N/A,FALSE,"Test 120 Day Accts";#N/A,#N/A,FALSE,"Tickmarks"}</definedName>
    <definedName name="arsdf" localSheetId="1" hidden="1">{#N/A,#N/A,FALSE,"Aging Summary";#N/A,#N/A,FALSE,"Ratio Analysis";#N/A,#N/A,FALSE,"Test 120 Day Accts";#N/A,#N/A,FALSE,"Tickmarks"}</definedName>
    <definedName name="arsdf" hidden="1">{#N/A,#N/A,FALSE,"Aging Summary";#N/A,#N/A,FALSE,"Ratio Analysis";#N/A,#N/A,FALSE,"Test 120 Day Accts";#N/A,#N/A,FALSE,"Tickmarks"}</definedName>
    <definedName name="AS2DocOpenMode" hidden="1">"AS2DocumentEdit"</definedName>
    <definedName name="asd" localSheetId="1" hidden="1">{#N/A,#N/A,FALSE,"Aging Summary";#N/A,#N/A,FALSE,"Ratio Analysis";#N/A,#N/A,FALSE,"Test 120 Day Accts";#N/A,#N/A,FALSE,"Tickmarks"}</definedName>
    <definedName name="asd" hidden="1">{#N/A,#N/A,FALSE,"Aging Summary";#N/A,#N/A,FALSE,"Ratio Analysis";#N/A,#N/A,FALSE,"Test 120 Day Accts";#N/A,#N/A,FALSE,"Tickmarks"}</definedName>
    <definedName name="Asset_Category">[3]Data!$B$1:$B$6</definedName>
    <definedName name="B" localSheetId="1" hidden="1">{#N/A,#N/A,FALSE,"Synth";"parc_DC",#N/A,FALSE,"parc";#N/A,#N/A,FALSE,"CA prest";#N/A,#N/A,FALSE,"Ratio CA";#N/A,#N/A,FALSE,"Trafic";"CR_GSM_acté_DC",#N/A,FALSE,"CR GSM_acté";#N/A,#N/A,FALSE,"Abonnés";#N/A,#N/A,FALSE,"Créances";#N/A,#N/A,FALSE,"Effectifs"}</definedName>
    <definedName name="B" hidden="1">{#N/A,#N/A,FALSE,"Synth";"parc_DC",#N/A,FALSE,"parc";#N/A,#N/A,FALSE,"CA prest";#N/A,#N/A,FALSE,"Ratio CA";#N/A,#N/A,FALSE,"Trafic";"CR_GSM_acté_DC",#N/A,FALSE,"CR GSM_acté";#N/A,#N/A,FALSE,"Abonnés";#N/A,#N/A,FALSE,"Créances";#N/A,#N/A,FALSE,"Effectifs"}</definedName>
    <definedName name="Beg_Bal" localSheetId="0">#REF!</definedName>
    <definedName name="Beg_Bal">#REF!</definedName>
    <definedName name="CashFlow2015" localSheetId="0">'[4]2003'!$A$1:$AE$57,'[4]2003'!$A$59:$AE$124,'[4]2003'!$A$129:$AE$175,'[4]2003'!$A$177:$AE$248,'[4]2003'!$A$253:$AE$321,'[4]2003'!$A$340:$AD$432,'[4]2003'!#REF!,'[4]2003'!#REF!</definedName>
    <definedName name="CashFlow2015">'[4]2003'!$A$1:$AE$57,'[4]2003'!$A$59:$AE$124,'[4]2003'!$A$129:$AE$175,'[4]2003'!$A$177:$AE$248,'[4]2003'!$A$253:$AE$321,'[4]2003'!$A$340:$AD$432,'[4]2003'!#REF!,'[4]2003'!#REF!</definedName>
    <definedName name="CashForecast2001" localSheetId="0">#REF!</definedName>
    <definedName name="CashForecast2001">#REF!</definedName>
    <definedName name="CashForecast2002" localSheetId="0">#REF!</definedName>
    <definedName name="CashForecast2002">#REF!</definedName>
    <definedName name="CIQWBGuid" hidden="1">"OEC_Pro Forma Financials_v1.xlsx"</definedName>
    <definedName name="D" localSheetId="1"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ATE">[5]Inputs!$D$12</definedName>
    <definedName name="Deloitte_Asset_Code">'[2]3A FA Record'!$O:$O</definedName>
    <definedName name="Dept">[3]Data!$A$1:$A$42</definedName>
    <definedName name="dyfhn" localSheetId="1" hidden="1">{#N/A,#N/A,FALSE,"Aging Summary";#N/A,#N/A,FALSE,"Ratio Analysis";#N/A,#N/A,FALSE,"Test 120 Day Accts";#N/A,#N/A,FALSE,"Tickmarks"}</definedName>
    <definedName name="dyfhn" hidden="1">{#N/A,#N/A,FALSE,"Aging Summary";#N/A,#N/A,FALSE,"Ratio Analysis";#N/A,#N/A,FALSE,"Test 120 Day Accts";#N/A,#N/A,FALSE,"Tickmarks"}</definedName>
    <definedName name="End_Bal">'[6]LTD4 - RD2'!$I$25:$I$384</definedName>
    <definedName name="ew">'[7]Non-Statistical Sampling Master'!$C$63</definedName>
    <definedName name="Extra_Pay" localSheetId="0">#REF!</definedName>
    <definedName name="Extra_Pay">#REF!</definedName>
    <definedName name="Fair_Value">'[2]3A FA Record'!$BJ:$BJ</definedName>
    <definedName name="fg" localSheetId="1" hidden="1">{#N/A,#N/A,FALSE,"Aging Summary";#N/A,#N/A,FALSE,"Ratio Analysis";#N/A,#N/A,FALSE,"Test 120 Day Accts";#N/A,#N/A,FALSE,"Tickmarks"}</definedName>
    <definedName name="fg" hidden="1">{#N/A,#N/A,FALSE,"Aging Summary";#N/A,#N/A,FALSE,"Ratio Analysis";#N/A,#N/A,FALSE,"Test 120 Day Accts";#N/A,#N/A,FALSE,"Tickmarks"}</definedName>
    <definedName name="Franchises2002">'[4]CL Detail 2002'!$A$1:$AE$57,'[4]CL Detail 2002'!$A$59:$AE$121</definedName>
    <definedName name="g" localSheetId="1" hidden="1">{#N/A,#N/A,FALSE,"Aging Summary";#N/A,#N/A,FALSE,"Ratio Analysis";#N/A,#N/A,FALSE,"Test 120 Day Accts";#N/A,#N/A,FALSE,"Tickmarks"}</definedName>
    <definedName name="g" hidden="1">{#N/A,#N/A,FALSE,"Aging Summary";#N/A,#N/A,FALSE,"Ratio Analysis";#N/A,#N/A,FALSE,"Test 120 Day Accts";#N/A,#N/A,FALSE,"Tickmarks"}</definedName>
    <definedName name="GG" localSheetId="1" hidden="1">{#N/A,#N/A,FALSE,"Aging Summary";#N/A,#N/A,FALSE,"Ratio Analysis";#N/A,#N/A,FALSE,"Test 120 Day Accts";#N/A,#N/A,FALSE,"Tickmarks"}</definedName>
    <definedName name="GG" hidden="1">{#N/A,#N/A,FALSE,"Aging Summary";#N/A,#N/A,FALSE,"Ratio Analysis";#N/A,#N/A,FALSE,"Test 120 Day Accts";#N/A,#N/A,FALSE,"Tickmarks"}</definedName>
    <definedName name="Header_Row">ROW('[6]LTD4 - RD2'!$24:$24)</definedName>
    <definedName name="IncomeStatement2001" localSheetId="0">#REF!</definedName>
    <definedName name="IncomeStatement2001">#REF!</definedName>
    <definedName name="IncomeStatement2002" localSheetId="0">#REF!</definedName>
    <definedName name="IncomeStatement2002">#REF!</definedName>
    <definedName name="Int" localSheetId="0">#REF!</definedName>
    <definedName name="Int">#REF!</definedName>
    <definedName name="Interest_Rate">'[6]LTD4 - RD2'!$D$13</definedName>
    <definedName name="invrate">[5]ROA!$N$40</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ASH_OPER_ACT_OR_EST" hidden="1">"c4164"</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_EPS_SURPRISE" hidden="1">"c1635"</definedName>
    <definedName name="IQ_ESTIMATED_ASSESSABLE_DEPOSITS_FDIC" hidden="1">"c6490"</definedName>
    <definedName name="IQ_ESTIMATED_INSURED_DEPOSITS_FDIC" hidden="1">"c6491"</definedName>
    <definedName name="IQ_EXPENSE_CODE_">"0"</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INT_CAPEX_ACT_OR_EST" hidden="1">"c4458"</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42227.9613310185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EVOLVING_SECURED_1_4_NON_ACCRUAL_FFIEC" hidden="1">"c13314"</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LOANS_LEASES_NON_ACCRUAL_FFIEC" hidden="1">"c13757"</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jhnhgg" localSheetId="1" hidden="1">{#N/A,#N/A,FALSE,"Aging Summary";#N/A,#N/A,FALSE,"Ratio Analysis";#N/A,#N/A,FALSE,"Test 120 Day Accts";#N/A,#N/A,FALSE,"Tickmarks"}</definedName>
    <definedName name="jhnhgg" hidden="1">{#N/A,#N/A,FALSE,"Aging Summary";#N/A,#N/A,FALSE,"Ratio Analysis";#N/A,#N/A,FALSE,"Test 120 Day Accts";#N/A,#N/A,FALSE,"Tickmarks"}</definedName>
    <definedName name="KK" localSheetId="1" hidden="1">{#N/A,#N/A,FALSE,"Aging Summary";#N/A,#N/A,FALSE,"Ratio Analysis";#N/A,#N/A,FALSE,"Test 120 Day Accts";#N/A,#N/A,FALSE,"Tickmarks"}</definedName>
    <definedName name="KK" hidden="1">{#N/A,#N/A,FALSE,"Aging Summary";#N/A,#N/A,FALSE,"Ratio Analysis";#N/A,#N/A,FALSE,"Test 120 Day Accts";#N/A,#N/A,FALSE,"Tickmarks"}</definedName>
    <definedName name="Last_Row" localSheetId="1">IF('Revolver Amort'!Values_Entered,Header_Row+'Revolver Amort'!Number_of_Payments,Header_Row)</definedName>
    <definedName name="Last_Row">IF(Values_Entered,Header_Row+Number_of_Payments,Header_Row)</definedName>
    <definedName name="ListOffset" hidden="1">1</definedName>
    <definedName name="Loan_Amount">'[6]LTD4 - RD2'!$D$12</definedName>
    <definedName name="Loan_Start">'[6]LTD4 - RD2'!$D$16</definedName>
    <definedName name="Loan_Years">'[6]LTD4 - RD2'!$D$14</definedName>
    <definedName name="lrr">'[8]Non-Statistical Sampling Master'!$C$63</definedName>
    <definedName name="m" localSheetId="1" hidden="1">{#N/A,#N/A,FALSE,"Aging Summary";#N/A,#N/A,FALSE,"Ratio Analysis";#N/A,#N/A,FALSE,"Test 120 Day Accts";#N/A,#N/A,FALSE,"Tickmarks"}</definedName>
    <definedName name="m" hidden="1">{#N/A,#N/A,FALSE,"Aging Summary";#N/A,#N/A,FALSE,"Ratio Analysis";#N/A,#N/A,FALSE,"Test 120 Day Accts";#N/A,#N/A,FALSE,"Tickmarks"}</definedName>
    <definedName name="MM" hidden="1">#N/A</definedName>
    <definedName name="Model2002">'[4]2002'!$A$1:$AE$53,'[4]2002'!$A$55:$AE$119,'[4]2002'!$A$124:$AE$170,'[4]2002'!$A$243:$AE1048571,'[4]2002'!$A$273:$AE$335,'[4]2002'!$A$339:$AE$427,'[4]2002'!$A$429:$AE$549</definedName>
    <definedName name="Model2003" localSheetId="0">'[4]2003'!$A$1:$AE$57,'[4]2003'!$A$59:$AE$124,'[4]2003'!$A$129:$AE$175,'[4]2003'!$A$177:$AE$248,'[4]2003'!$A$253:$AE$321,'[4]2003'!$A$340:$AD$432,'[4]2003'!#REF!,'[4]2003'!#REF!</definedName>
    <definedName name="Model2003">'[4]2003'!$A$1:$AE$57,'[4]2003'!$A$59:$AE$124,'[4]2003'!$A$129:$AE$175,'[4]2003'!$A$177:$AE$248,'[4]2003'!$A$253:$AE$321,'[4]2003'!$A$340:$AD$432,'[4]2003'!#REF!,'[4]2003'!#REF!</definedName>
    <definedName name="Modelyr2003" localSheetId="0">'[4]2003'!$A$1:$AE$57,'[4]2003'!$A$59:$AE$124,'[4]2003'!$A$129:$AE$175,'[4]2003'!$A$177:$AE$248,'[4]2003'!$A$253:$AE$321,'[4]2003'!$A$340:$AD$432,'[4]2003'!#REF!,'[4]2003'!#REF!</definedName>
    <definedName name="Modelyr2003">'[4]2003'!$A$1:$AE$57,'[4]2003'!$A$59:$AE$124,'[4]2003'!$A$129:$AE$175,'[4]2003'!$A$177:$AE$248,'[4]2003'!$A$253:$AE$321,'[4]2003'!$A$340:$AD$432,'[4]2003'!#REF!,'[4]2003'!#REF!</definedName>
    <definedName name="NBV">'[2]3A FA Record'!$BC:$BC</definedName>
    <definedName name="NCAInc" localSheetId="0">#REF!</definedName>
    <definedName name="NCAInc">#REF!</definedName>
    <definedName name="NSProjectionMethodIndex" localSheetId="0">#REF!</definedName>
    <definedName name="NSProjectionMethodIndex">#REF!</definedName>
    <definedName name="NSRequiredLevelOfEvidenceItems" localSheetId="0">#REF!</definedName>
    <definedName name="NSRequiredLevelOfEvidenceItems">#REF!</definedName>
    <definedName name="NSTargetedTestingItems" localSheetId="0">#REF!</definedName>
    <definedName name="NSTargetedTestingItems">#REF!</definedName>
    <definedName name="Num_Pmt_Per_Year" localSheetId="0">#REF!</definedName>
    <definedName name="Num_Pmt_Per_Year">#REF!</definedName>
    <definedName name="Number_of_Payments" localSheetId="1">MATCH(0.01,End_Bal,-1)+1</definedName>
    <definedName name="Number_of_Payments">MATCH(0.01,End_Bal,-1)+1</definedName>
    <definedName name="NumberArea" localSheetId="0">#REF!</definedName>
    <definedName name="NumberArea">#REF!</definedName>
    <definedName name="o" localSheetId="1" hidden="1">{#N/A,#N/A,FALSE,"New Depr Sch-150% DB";#N/A,#N/A,FALSE,"Cash Flows RLP";#N/A,#N/A,FALSE,"IRR";#N/A,#N/A,FALSE,"Proforma IS";#N/A,#N/A,FALSE,"Assumptions"}</definedName>
    <definedName name="o" hidden="1">{#N/A,#N/A,FALSE,"New Depr Sch-150% DB";#N/A,#N/A,FALSE,"Cash Flows RLP";#N/A,#N/A,FALSE,"IRR";#N/A,#N/A,FALSE,"Proforma IS";#N/A,#N/A,FALSE,"Assumptions"}</definedName>
    <definedName name="OtherStats" localSheetId="0">#REF!</definedName>
    <definedName name="OtherStats">#REF!</definedName>
    <definedName name="Pay_Num" localSheetId="0">#REF!</definedName>
    <definedName name="Pay_Num">#REF!</definedName>
    <definedName name="PIE" localSheetId="0">#REF!</definedName>
    <definedName name="PIE">#REF!</definedName>
    <definedName name="PP" localSheetId="0">#REF!</definedName>
    <definedName name="PP">#REF!</definedName>
    <definedName name="PPNon" localSheetId="0">#REF!</definedName>
    <definedName name="PPNon">#REF!</definedName>
    <definedName name="Princ" localSheetId="0">#REF!</definedName>
    <definedName name="Princ">#REF!</definedName>
    <definedName name="_xlnm.Print_Area" localSheetId="0">#REF!</definedName>
    <definedName name="_xlnm.Print_Area">#REF!</definedName>
    <definedName name="_xlnm.Print_Titles" localSheetId="0">'Term Loan Amort'!$1:$13</definedName>
    <definedName name="Print_Titles_MI">'[9]Purchased Metal'!$1:$3,'[9]Purchased Metal'!$A$1:$A$16299</definedName>
    <definedName name="Purchase">[3]Data!$C$1:$C$12</definedName>
    <definedName name="QEWR" localSheetId="1" hidden="1">{"Network Summary",#N/A,TRUE,"Summary";"Piping Summary",#N/A,TRUE," Piping";"Meters Summary",#N/A,TRUE,"Meters &amp; Connections";"Connections Summary",#N/A,TRUE,"Meters &amp; Connections";"Stations Summary",#N/A,TRUE,"Stations Pivot"}</definedName>
    <definedName name="QEWR" hidden="1">{"Network Summary",#N/A,TRUE,"Summary";"Piping Summary",#N/A,TRUE," Piping";"Meters Summary",#N/A,TRUE,"Meters &amp; Connections";"Connections Summary",#N/A,TRUE,"Meters &amp; Connections";"Stations Summary",#N/A,TRUE,"Stations Pivot"}</definedName>
    <definedName name="RCN">'[2]3A FA Record'!$BM:$BM</definedName>
    <definedName name="RCN_Weighted_RUL">'[2]3A FA Record'!$BN:$BN</definedName>
    <definedName name="renew" localSheetId="0">#REF!</definedName>
    <definedName name="renew">#REF!</definedName>
    <definedName name="Renewal">[10]ControlSheet!$A$38:$C$89</definedName>
    <definedName name="Revenue2001" localSheetId="0">#REF!</definedName>
    <definedName name="Revenue2001">#REF!</definedName>
    <definedName name="Revenue2002" localSheetId="0">#REF!</definedName>
    <definedName name="Revenue2002">#REF!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2050</definedName>
    <definedName name="RiskFixedSeed" hidden="1">2</definedName>
    <definedName name="RiskGenerateExcelReportsAtEndOfSimulation">FALSE</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TRUE</definedName>
    <definedName name="RiskUseMultipleCPUs" hidden="1">TRUE</definedName>
    <definedName name="rr" localSheetId="1" hidden="1">{#N/A,#N/A,FALSE,"Aging Summary";#N/A,#N/A,FALSE,"Ratio Analysis";#N/A,#N/A,FALSE,"Test 120 Day Accts";#N/A,#N/A,FALSE,"Tickmarks"}</definedName>
    <definedName name="rr" hidden="1">{#N/A,#N/A,FALSE,"Aging Summary";#N/A,#N/A,FALSE,"Ratio Analysis";#N/A,#N/A,FALSE,"Test 120 Day Accts";#N/A,#N/A,FALSE,"Tickmarks"}</definedName>
    <definedName name="RUL_RANGE">'[2]9B RUL Range'!$A$11:$B$81</definedName>
    <definedName name="sbs" localSheetId="0">#REF!</definedName>
    <definedName name="sbs">#REF!</definedName>
    <definedName name="Sched_Pay" localSheetId="0">#REF!</definedName>
    <definedName name="Sched_Pay">#REF!</definedName>
    <definedName name="Scheduled_Extra_Payments" localSheetId="0">#REF!</definedName>
    <definedName name="Scheduled_Extra_Payments">#REF!</definedName>
    <definedName name="Scheduled_Monthly_Payment" localSheetId="0">#REF!</definedName>
    <definedName name="Scheduled_Monthly_Payment">#REF!</definedName>
    <definedName name="SDF" localSheetId="1" hidden="1">{#N/A,#N/A,FALSE,"Aging Summary";#N/A,#N/A,FALSE,"Ratio Analysis";#N/A,#N/A,FALSE,"Test 120 Day Accts";#N/A,#N/A,FALSE,"Tickmarks"}</definedName>
    <definedName name="SDF" hidden="1">{#N/A,#N/A,FALSE,"Aging Summary";#N/A,#N/A,FALSE,"Ratio Analysis";#N/A,#N/A,FALSE,"Test 120 Day Accts";#N/A,#N/A,FALSE,"Tickmarks"}</definedName>
    <definedName name="sdfg" localSheetId="1" hidden="1">{#N/A,#N/A,FALSE,"Aging Summary";#N/A,#N/A,FALSE,"Ratio Analysis";#N/A,#N/A,FALSE,"Test 120 Day Accts";#N/A,#N/A,FALSE,"Tickmarks"}</definedName>
    <definedName name="sdfg" hidden="1">{#N/A,#N/A,FALSE,"Aging Summary";#N/A,#N/A,FALSE,"Ratio Analysis";#N/A,#N/A,FALSE,"Test 120 Day Accts";#N/A,#N/A,FALSE,"Tickmarks"}</definedName>
    <definedName name="sdfvsdfv" localSheetId="1" hidden="1">{#N/A,#N/A,FALSE,"Aging Summary";#N/A,#N/A,FALSE,"Ratio Analysis";#N/A,#N/A,FALSE,"Test 120 Day Accts";#N/A,#N/A,FALSE,"Tickmarks"}</definedName>
    <definedName name="sdfvsdfv" hidden="1">{#N/A,#N/A,FALSE,"Aging Summary";#N/A,#N/A,FALSE,"Ratio Analysis";#N/A,#N/A,FALSE,"Test 120 Day Accts";#N/A,#N/A,FALSE,"Tickmarks"}</definedName>
    <definedName name="Sec_338_Election">[5]Inputs!$D$19</definedName>
    <definedName name="SizingColumn" localSheetId="0">#REF!</definedName>
    <definedName name="SizingColumn">#REF!</definedName>
    <definedName name="srdfg" localSheetId="1" hidden="1">{#N/A,#N/A,FALSE,"Aging Summary";#N/A,#N/A,FALSE,"Ratio Analysis";#N/A,#N/A,FALSE,"Test 120 Day Accts";#N/A,#N/A,FALSE,"Tickmarks"}</definedName>
    <definedName name="srdfg" hidden="1">{#N/A,#N/A,FALSE,"Aging Summary";#N/A,#N/A,FALSE,"Ratio Analysis";#N/A,#N/A,FALSE,"Test 120 Day Accts";#N/A,#N/A,FALSE,"Tickmarks"}</definedName>
    <definedName name="stdhg" localSheetId="1" hidden="1">{#N/A,#N/A,FALSE,"Aging Summary";#N/A,#N/A,FALSE,"Ratio Analysis";#N/A,#N/A,FALSE,"Test 120 Day Accts";#N/A,#N/A,FALSE,"Tickmarks"}</definedName>
    <definedName name="stdhg" hidden="1">{#N/A,#N/A,FALSE,"Aging Summary";#N/A,#N/A,FALSE,"Ratio Analysis";#N/A,#N/A,FALSE,"Test 120 Day Accts";#N/A,#N/A,FALSE,"Tickmarks"}</definedName>
    <definedName name="Storefronts2002">'[11]CL Detail 2002'!$A$125:$AE$186,'[11]CL Detail 2002'!$A$189:$AE$227</definedName>
    <definedName name="stsg" localSheetId="1" hidden="1">{"Network Summary",#N/A,TRUE,"Summary";"Piping Summary",#N/A,TRUE," Piping";"Meters Summary",#N/A,TRUE,"Meters &amp; Connections";"Connections Summary",#N/A,TRUE,"Meters &amp; Connections";"Stations Summary",#N/A,TRUE,"Stations Pivot"}</definedName>
    <definedName name="stsg" hidden="1">{"Network Summary",#N/A,TRUE,"Summary";"Piping Summary",#N/A,TRUE," Piping";"Meters Summary",#N/A,TRUE,"Meters &amp; Connections";"Connections Summary",#N/A,TRUE,"Meters &amp; Connections";"Stations Summary",#N/A,TRUE,"Stations Pivot"}</definedName>
    <definedName name="sw" localSheetId="0">#REF!</definedName>
    <definedName name="sw">#REF!</definedName>
    <definedName name="Total_Pay" localSheetId="0">#REF!</definedName>
    <definedName name="Total_Pay">#REF!</definedName>
    <definedName name="TTDesiredLevelOfEvidenceItems" localSheetId="0">#REF!</definedName>
    <definedName name="TTDesiredLevelOfEvidenceItems">#REF!</definedName>
    <definedName name="TwoStepMisstatementIdentified" localSheetId="0">#REF!</definedName>
    <definedName name="TwoStepMisstatementIdentified">#REF!</definedName>
    <definedName name="TwoStepTolerableEstMisstmtCalc" localSheetId="0">#REF!</definedName>
    <definedName name="TwoStepTolerableEstMisstmtCalc">#REF!</definedName>
    <definedName name="u" localSheetId="1" hidden="1">{#N/A,#N/A,FALSE,"Aging Summary";#N/A,#N/A,FALSE,"Ratio Analysis";#N/A,#N/A,FALSE,"Test 120 Day Accts";#N/A,#N/A,FALSE,"Tickmarks"}</definedName>
    <definedName name="u" hidden="1">{#N/A,#N/A,FALSE,"Aging Summary";#N/A,#N/A,FALSE,"Ratio Analysis";#N/A,#N/A,FALSE,"Test 120 Day Accts";#N/A,#N/A,FALSE,"Tickmarks"}</definedName>
    <definedName name="Units">[5]Inputs!$D$18</definedName>
    <definedName name="Values_Entered" localSheetId="1">IF(Loan_Amount*Interest_Rate*Loan_Years*Loan_Start&gt;0,1,0)</definedName>
    <definedName name="Values_Entered">IF(Loan_Amount*Interest_Rate*Loan_Years*Loan_Start&gt;0,1,0)</definedName>
    <definedName name="VV" localSheetId="1" hidden="1">{#N/A,#N/A,FALSE,"Aging Summary";#N/A,#N/A,FALSE,"Ratio Analysis";#N/A,#N/A,FALSE,"Test 120 Day Accts";#N/A,#N/A,FALSE,"Tickmarks"}</definedName>
    <definedName name="VV" hidden="1">{#N/A,#N/A,FALSE,"Aging Summary";#N/A,#N/A,FALSE,"Ratio Analysis";#N/A,#N/A,FALSE,"Test 120 Day Accts";#N/A,#N/A,FALSE,"Tickmarks"}</definedName>
    <definedName name="waresd" localSheetId="1" hidden="1">{#N/A,#N/A,FALSE,"Aging Summary";#N/A,#N/A,FALSE,"Ratio Analysis";#N/A,#N/A,FALSE,"Test 120 Day Accts";#N/A,#N/A,FALSE,"Tickmarks"}</definedName>
    <definedName name="waresd" hidden="1">{#N/A,#N/A,FALSE,"Aging Summary";#N/A,#N/A,FALSE,"Ratio Analysis";#N/A,#N/A,FALSE,"Test 120 Day Accts";#N/A,#N/A,FALSE,"Tickmarks"}</definedName>
    <definedName name="WC">[5]WACC!$F$51</definedName>
    <definedName name="wlkednjfc" localSheetId="1" hidden="1">{#N/A,#N/A,FALSE,"Aging Summary";#N/A,#N/A,FALSE,"Ratio Analysis";#N/A,#N/A,FALSE,"Test 120 Day Accts";#N/A,#N/A,FALSE,"Tickmarks"}</definedName>
    <definedName name="wlkednjfc"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sic._.Report." localSheetId="1" hidden="1">{#N/A,#N/A,FALSE,"New Depr Sch-150% DB";#N/A,#N/A,FALSE,"Cash Flows RLP";#N/A,#N/A,FALSE,"IRR";#N/A,#N/A,FALSE,"Proforma IS";#N/A,#N/A,FALSE,"Assumptions"}</definedName>
    <definedName name="wrn.Basic._.Report." hidden="1">{#N/A,#N/A,FALSE,"New Depr Sch-150% DB";#N/A,#N/A,FALSE,"Cash Flows RLP";#N/A,#N/A,FALSE,"IRR";#N/A,#N/A,FALSE,"Proforma IS";#N/A,#N/A,FALSE,"Assumptions"}</definedName>
    <definedName name="wrn.clientcopy." localSheetId="1"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omplete._.Report." localSheetId="1" hidden="1">{#N/A,#N/A,FALSE,"Assumptions";#N/A,#N/A,FALSE,"Proforma IS";#N/A,#N/A,FALSE,"Cash Flows RLP";#N/A,#N/A,FALSE,"IRR";#N/A,#N/A,FALSE,"New Depr Sch-150% DB";#N/A,#N/A,FALSE,"Comments"}</definedName>
    <definedName name="wrn.Complete._.Report." hidden="1">{#N/A,#N/A,FALSE,"Assumptions";#N/A,#N/A,FALSE,"Proforma IS";#N/A,#N/A,FALSE,"Cash Flows RLP";#N/A,#N/A,FALSE,"IRR";#N/A,#N/A,FALSE,"New Depr Sch-150% DB";#N/A,#N/A,FALSE,"Comments"}</definedName>
    <definedName name="wrn.filecopy." localSheetId="1"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GGR._.Network._.Exhibit." localSheetId="1" hidden="1">{"Network Summary",#N/A,TRUE,"Summary";"Piping Summary",#N/A,TRUE," Piping";"Meters Summary",#N/A,TRUE,"Meters &amp; Connections";"Connections Summary",#N/A,TRUE,"Meters &amp; Connections";"Stations Summary",#N/A,TRUE,"Stations Pivot"}</definedName>
    <definedName name="wrn.GGR._.Network._.Exhibit." hidden="1">{"Network Summary",#N/A,TRUE,"Summary";"Piping Summary",#N/A,TRUE," Piping";"Meters Summary",#N/A,TRUE,"Meters &amp; Connections";"Connections Summary",#N/A,TRUE,"Meters &amp; Connections";"Stations Summary",#N/A,TRUE,"Stations Pivot"}</definedName>
    <definedName name="wrn.MHHD." localSheetId="1" hidden="1">{#N/A,#N/A,FALSE,"MHHD_98LROP PL";#N/A,#N/A,FALSE,"MHHD_98LROP Sales";#N/A,#N/A,FALSE,"MHHD Launches";#N/A,#N/A,FALSE,"Zocor";#N/A,#N/A,FALSE,"Cozaar i";#N/A,#N/A,FALSE,"Cozaar ii";#N/A,#N/A,FALSE,"Fosamax";#N/A,#N/A,FALSE,"Proscar";#N/A,#N/A,FALSE,"Crixivan";#N/A,#N/A,FALSE,"Stocrin";#N/A,#N/A,FALSE,"Singulair";#N/A,#N/A,FALSE,"Aggrastat";#N/A,#N/A,FALSE,"Maxalt";#N/A,#N/A,FALSE,"Propecia";#N/A,#N/A,FALSE,"MHHD Product_P+L (1)";#N/A,#N/A,FALSE,"MHHD Product_P+L (2)";#N/A,#N/A,FALSE,"MHHD LROP Expense_Growth1";#N/A,#N/A,FALSE,"MHHD LROP Expense_Growth1 (2)";#N/A,#N/A,FALSE,"Risks &amp; Opport.";#N/A,#N/A,FALSE,"MHHD LROP Headcount";#N/A,#N/A,FALSE,"LROP 98Capital"}</definedName>
    <definedName name="wrn.MHHD." hidden="1">{#N/A,#N/A,FALSE,"MHHD_98LROP PL";#N/A,#N/A,FALSE,"MHHD_98LROP Sales";#N/A,#N/A,FALSE,"MHHD Launches";#N/A,#N/A,FALSE,"Zocor";#N/A,#N/A,FALSE,"Cozaar i";#N/A,#N/A,FALSE,"Cozaar ii";#N/A,#N/A,FALSE,"Fosamax";#N/A,#N/A,FALSE,"Proscar";#N/A,#N/A,FALSE,"Crixivan";#N/A,#N/A,FALSE,"Stocrin";#N/A,#N/A,FALSE,"Singulair";#N/A,#N/A,FALSE,"Aggrastat";#N/A,#N/A,FALSE,"Maxalt";#N/A,#N/A,FALSE,"Propecia";#N/A,#N/A,FALSE,"MHHD Product_P+L (1)";#N/A,#N/A,FALSE,"MHHD Product_P+L (2)";#N/A,#N/A,FALSE,"MHHD LROP Expense_Growth1";#N/A,#N/A,FALSE,"MHHD LROP Expense_Growth1 (2)";#N/A,#N/A,FALSE,"Risks &amp; Opport.";#N/A,#N/A,FALSE,"MHHD LROP Headcount";#N/A,#N/A,FALSE,"LROP 98Capital"}</definedName>
    <definedName name="wrn.MVD." localSheetId="1" hidden="1">{#N/A,#N/A,FALSE,"MVD_98LROP_Pl";#N/A,#N/A,FALSE,"MVD_98LROP_Sales";#N/A,#N/A,FALSE,"MVD LROP Product P+L";#N/A,#N/A,FALSE,"MVD R&amp;O's";#N/A,#N/A,FALSE,"MVD 98LROP Launches"}</definedName>
    <definedName name="wrn.MVD." hidden="1">{#N/A,#N/A,FALSE,"MVD_98LROP_Pl";#N/A,#N/A,FALSE,"MVD_98LROP_Sales";#N/A,#N/A,FALSE,"MVD LROP Product P+L";#N/A,#N/A,FALSE,"MVD R&amp;O's";#N/A,#N/A,FALSE,"MVD 98LROP Launches"}</definedName>
    <definedName name="wrn.print." localSheetId="1" hidden="1">{#N/A,#N/A,FALSE,"Japan 2003";#N/A,#N/A,FALSE,"Sheet2"}</definedName>
    <definedName name="wrn.print." hidden="1">{#N/A,#N/A,FALSE,"Japan 2003";#N/A,#N/A,FALSE,"Sheet2"}</definedName>
    <definedName name="x" localSheetId="1" hidden="1">{#N/A,#N/A,FALSE,"Aging Summary";#N/A,#N/A,FALSE,"Ratio Analysis";#N/A,#N/A,FALSE,"Test 120 Day Accts";#N/A,#N/A,FALSE,"Tickmarks"}</definedName>
    <definedName name="x" hidden="1">{#N/A,#N/A,FALSE,"Aging Summary";#N/A,#N/A,FALSE,"Ratio Analysis";#N/A,#N/A,FALSE,"Test 120 Day Accts";#N/A,#N/A,FALSE,"Tickmarks"}</definedName>
    <definedName name="xxx">[12]Data!$B$1:$B$6</definedName>
    <definedName name="yrh" localSheetId="1" hidden="1">{#N/A,#N/A,FALSE,"Aging Summary";#N/A,#N/A,FALSE,"Ratio Analysis";#N/A,#N/A,FALSE,"Test 120 Day Accts";#N/A,#N/A,FALSE,"Tickmarks"}</definedName>
    <definedName name="yrh" hidden="1">{#N/A,#N/A,FALSE,"Aging Summary";#N/A,#N/A,FALSE,"Ratio Analysis";#N/A,#N/A,FALSE,"Test 120 Day Accts";#N/A,#N/A,FALSE,"Tickmarks"}</definedName>
    <definedName name="z" localSheetId="1" hidden="1">{#N/A,#N/A,FALSE,"Aging Summary";#N/A,#N/A,FALSE,"Ratio Analysis";#N/A,#N/A,FALSE,"Test 120 Day Accts";#N/A,#N/A,FALSE,"Tickmarks"}</definedName>
    <definedName name="z" hidden="1">{#N/A,#N/A,FALSE,"Aging Summary";#N/A,#N/A,FALSE,"Ratio Analysis";#N/A,#N/A,FALSE,"Test 120 Day Accts";#N/A,#N/A,FALSE,"Tickmarks"}</definedName>
    <definedName name="zzz" localSheetId="1" hidden="1">{#N/A,#N/A,FALSE,"MVD_98LROP_Pl";#N/A,#N/A,FALSE,"MVD_98LROP_Sales";#N/A,#N/A,FALSE,"MVD LROP Product P+L";#N/A,#N/A,FALSE,"MVD R&amp;O's";#N/A,#N/A,FALSE,"MVD 98LROP Launches"}</definedName>
    <definedName name="zzz" hidden="1">{#N/A,#N/A,FALSE,"MVD_98LROP_Pl";#N/A,#N/A,FALSE,"MVD_98LROP_Sales";#N/A,#N/A,FALSE,"MVD LROP Product P+L";#N/A,#N/A,FALSE,"MVD R&amp;O's";#N/A,#N/A,FALSE,"MVD 98LROP Launches"}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7" i="2" l="1"/>
  <c r="E75" i="1"/>
  <c r="H14" i="1"/>
  <c r="F14" i="1"/>
  <c r="G14" i="1"/>
  <c r="D8" i="2" l="1"/>
  <c r="D10" i="2"/>
  <c r="D12" i="2"/>
  <c r="D14" i="2"/>
  <c r="D16" i="2"/>
  <c r="D18" i="2"/>
  <c r="D20" i="2"/>
  <c r="D22" i="2"/>
  <c r="D24" i="2"/>
  <c r="D26" i="2"/>
  <c r="D28" i="2"/>
  <c r="D30" i="2"/>
  <c r="D32" i="2"/>
  <c r="D34" i="2"/>
  <c r="D36" i="2"/>
  <c r="D38" i="2"/>
  <c r="D40" i="2"/>
  <c r="D42" i="2"/>
  <c r="D44" i="2"/>
  <c r="D46" i="2"/>
  <c r="D48" i="2"/>
  <c r="D50" i="2"/>
  <c r="D52" i="2"/>
  <c r="D54" i="2"/>
  <c r="D56" i="2"/>
  <c r="D58" i="2"/>
  <c r="D60" i="2"/>
  <c r="D62" i="2"/>
  <c r="D64" i="2"/>
  <c r="D66" i="2"/>
  <c r="E9" i="2"/>
  <c r="E15" i="2"/>
  <c r="E25" i="2"/>
  <c r="E8" i="2"/>
  <c r="F8" i="2" s="1"/>
  <c r="E10" i="2"/>
  <c r="E12" i="2"/>
  <c r="E14" i="2"/>
  <c r="E16" i="2"/>
  <c r="E18" i="2"/>
  <c r="E20" i="2"/>
  <c r="E22" i="2"/>
  <c r="E24" i="2"/>
  <c r="E26" i="2"/>
  <c r="E28" i="2"/>
  <c r="E30" i="2"/>
  <c r="E32" i="2"/>
  <c r="E34" i="2"/>
  <c r="E36" i="2"/>
  <c r="E38" i="2"/>
  <c r="E40" i="2"/>
  <c r="E42" i="2"/>
  <c r="E44" i="2"/>
  <c r="E46" i="2"/>
  <c r="E48" i="2"/>
  <c r="E50" i="2"/>
  <c r="E52" i="2"/>
  <c r="E54" i="2"/>
  <c r="E56" i="2"/>
  <c r="E58" i="2"/>
  <c r="E60" i="2"/>
  <c r="E62" i="2"/>
  <c r="E64" i="2"/>
  <c r="E66" i="2"/>
  <c r="E11" i="2"/>
  <c r="E19" i="2"/>
  <c r="E27" i="2"/>
  <c r="E17" i="2"/>
  <c r="E29" i="2"/>
  <c r="D9" i="2"/>
  <c r="D11" i="2"/>
  <c r="D13" i="2"/>
  <c r="D15" i="2"/>
  <c r="D17" i="2"/>
  <c r="D19" i="2"/>
  <c r="D21" i="2"/>
  <c r="D23" i="2"/>
  <c r="D25" i="2"/>
  <c r="D27" i="2"/>
  <c r="D29" i="2"/>
  <c r="D31" i="2"/>
  <c r="D33" i="2"/>
  <c r="D35" i="2"/>
  <c r="D37" i="2"/>
  <c r="D39" i="2"/>
  <c r="D41" i="2"/>
  <c r="D43" i="2"/>
  <c r="D45" i="2"/>
  <c r="D47" i="2"/>
  <c r="D49" i="2"/>
  <c r="D51" i="2"/>
  <c r="D53" i="2"/>
  <c r="D55" i="2"/>
  <c r="D57" i="2"/>
  <c r="D59" i="2"/>
  <c r="D61" i="2"/>
  <c r="D63" i="2"/>
  <c r="D65" i="2"/>
  <c r="D67" i="2"/>
  <c r="E13" i="2"/>
  <c r="E21" i="2"/>
  <c r="E23" i="2"/>
  <c r="E31" i="2"/>
  <c r="E33" i="2"/>
  <c r="E35" i="2"/>
  <c r="E37" i="2"/>
  <c r="E39" i="2"/>
  <c r="E41" i="2"/>
  <c r="E43" i="2"/>
  <c r="E45" i="2"/>
  <c r="E47" i="2"/>
  <c r="E49" i="2"/>
  <c r="E51" i="2"/>
  <c r="E53" i="2"/>
  <c r="E55" i="2"/>
  <c r="E57" i="2"/>
  <c r="E59" i="2"/>
  <c r="E61" i="2"/>
  <c r="E63" i="2"/>
  <c r="E65" i="2"/>
  <c r="I14" i="1"/>
  <c r="P14" i="1" s="1"/>
  <c r="F15" i="1"/>
  <c r="H15" i="1"/>
  <c r="F9" i="2" l="1"/>
  <c r="F10" i="2" s="1"/>
  <c r="G10" i="2" s="1"/>
  <c r="G8" i="2"/>
  <c r="J14" i="1"/>
  <c r="K14" i="1" s="1"/>
  <c r="G15" i="1" s="1"/>
  <c r="I15" i="1" s="1"/>
  <c r="H16" i="1"/>
  <c r="F16" i="1"/>
  <c r="F11" i="2" l="1"/>
  <c r="F12" i="2" s="1"/>
  <c r="G9" i="2"/>
  <c r="J15" i="1"/>
  <c r="K15" i="1" s="1"/>
  <c r="G16" i="1" s="1"/>
  <c r="I16" i="1" s="1"/>
  <c r="J16" i="1" s="1"/>
  <c r="P15" i="1"/>
  <c r="F17" i="1"/>
  <c r="H17" i="1"/>
  <c r="G11" i="2" l="1"/>
  <c r="F13" i="2"/>
  <c r="G12" i="2"/>
  <c r="P16" i="1"/>
  <c r="K16" i="1"/>
  <c r="G17" i="1" s="1"/>
  <c r="I17" i="1" s="1"/>
  <c r="J17" i="1" s="1"/>
  <c r="H18" i="1"/>
  <c r="F18" i="1"/>
  <c r="F14" i="2" l="1"/>
  <c r="G13" i="2"/>
  <c r="P17" i="1"/>
  <c r="K17" i="1"/>
  <c r="G18" i="1" s="1"/>
  <c r="I18" i="1" s="1"/>
  <c r="J18" i="1" s="1"/>
  <c r="H19" i="1"/>
  <c r="F19" i="1"/>
  <c r="F15" i="2" l="1"/>
  <c r="G14" i="2"/>
  <c r="K18" i="1"/>
  <c r="G19" i="1" s="1"/>
  <c r="I19" i="1" s="1"/>
  <c r="H20" i="1"/>
  <c r="F20" i="1"/>
  <c r="P18" i="1"/>
  <c r="F16" i="2" l="1"/>
  <c r="G15" i="2"/>
  <c r="J19" i="1"/>
  <c r="K19" i="1" s="1"/>
  <c r="G20" i="1" s="1"/>
  <c r="I20" i="1" s="1"/>
  <c r="J20" i="1" s="1"/>
  <c r="P19" i="1"/>
  <c r="H21" i="1"/>
  <c r="F21" i="1"/>
  <c r="F17" i="2" l="1"/>
  <c r="G16" i="2"/>
  <c r="K20" i="1"/>
  <c r="G21" i="1" s="1"/>
  <c r="I21" i="1" s="1"/>
  <c r="J21" i="1" s="1"/>
  <c r="K21" i="1" s="1"/>
  <c r="G22" i="1" s="1"/>
  <c r="F22" i="1"/>
  <c r="H22" i="1"/>
  <c r="P20" i="1"/>
  <c r="F18" i="2" l="1"/>
  <c r="G17" i="2"/>
  <c r="I22" i="1"/>
  <c r="J22" i="1" s="1"/>
  <c r="P21" i="1"/>
  <c r="H23" i="1"/>
  <c r="F23" i="1"/>
  <c r="F19" i="2" l="1"/>
  <c r="G18" i="2"/>
  <c r="P22" i="1"/>
  <c r="H24" i="1"/>
  <c r="F24" i="1"/>
  <c r="K22" i="1"/>
  <c r="G23" i="1" s="1"/>
  <c r="I23" i="1" s="1"/>
  <c r="J23" i="1" s="1"/>
  <c r="F20" i="2" l="1"/>
  <c r="G19" i="2"/>
  <c r="K23" i="1"/>
  <c r="G24" i="1" s="1"/>
  <c r="I24" i="1" s="1"/>
  <c r="J24" i="1" s="1"/>
  <c r="F25" i="1"/>
  <c r="H25" i="1"/>
  <c r="P23" i="1"/>
  <c r="F21" i="2" l="1"/>
  <c r="G20" i="2"/>
  <c r="P24" i="1"/>
  <c r="K24" i="1"/>
  <c r="G25" i="1" s="1"/>
  <c r="I25" i="1" s="1"/>
  <c r="J25" i="1" s="1"/>
  <c r="F26" i="1"/>
  <c r="H26" i="1"/>
  <c r="F22" i="2" l="1"/>
  <c r="G21" i="2"/>
  <c r="P25" i="1"/>
  <c r="K25" i="1"/>
  <c r="G26" i="1" s="1"/>
  <c r="I26" i="1" s="1"/>
  <c r="J26" i="1" s="1"/>
  <c r="H27" i="1"/>
  <c r="F27" i="1"/>
  <c r="F23" i="2" l="1"/>
  <c r="G22" i="2"/>
  <c r="K26" i="1"/>
  <c r="G27" i="1" s="1"/>
  <c r="I27" i="1" s="1"/>
  <c r="J27" i="1" s="1"/>
  <c r="F28" i="1"/>
  <c r="H28" i="1"/>
  <c r="P26" i="1"/>
  <c r="F24" i="2" l="1"/>
  <c r="G23" i="2"/>
  <c r="P27" i="1"/>
  <c r="K27" i="1"/>
  <c r="G28" i="1" s="1"/>
  <c r="I28" i="1" s="1"/>
  <c r="J28" i="1" s="1"/>
  <c r="H29" i="1"/>
  <c r="F29" i="1"/>
  <c r="F25" i="2" l="1"/>
  <c r="G24" i="2"/>
  <c r="K28" i="1"/>
  <c r="G29" i="1" s="1"/>
  <c r="I29" i="1" s="1"/>
  <c r="J29" i="1" s="1"/>
  <c r="H30" i="1"/>
  <c r="F30" i="1"/>
  <c r="P28" i="1"/>
  <c r="F26" i="2" l="1"/>
  <c r="G25" i="2"/>
  <c r="P29" i="1"/>
  <c r="K29" i="1"/>
  <c r="G30" i="1" s="1"/>
  <c r="I30" i="1" s="1"/>
  <c r="J30" i="1" s="1"/>
  <c r="H31" i="1"/>
  <c r="F31" i="1"/>
  <c r="F27" i="2" l="1"/>
  <c r="G26" i="2"/>
  <c r="K30" i="1"/>
  <c r="G31" i="1" s="1"/>
  <c r="I31" i="1" s="1"/>
  <c r="J31" i="1" s="1"/>
  <c r="K31" i="1" s="1"/>
  <c r="G32" i="1" s="1"/>
  <c r="P30" i="1"/>
  <c r="H32" i="1"/>
  <c r="F32" i="1"/>
  <c r="F28" i="2" l="1"/>
  <c r="G27" i="2"/>
  <c r="I32" i="1"/>
  <c r="J32" i="1" s="1"/>
  <c r="F33" i="1"/>
  <c r="H33" i="1"/>
  <c r="P31" i="1"/>
  <c r="F29" i="2" l="1"/>
  <c r="G28" i="2"/>
  <c r="P32" i="1"/>
  <c r="F34" i="1"/>
  <c r="H34" i="1"/>
  <c r="K32" i="1"/>
  <c r="G33" i="1" s="1"/>
  <c r="I33" i="1" s="1"/>
  <c r="J33" i="1" s="1"/>
  <c r="F30" i="2" l="1"/>
  <c r="G29" i="2"/>
  <c r="K33" i="1"/>
  <c r="G34" i="1" s="1"/>
  <c r="I34" i="1" s="1"/>
  <c r="J34" i="1" s="1"/>
  <c r="P33" i="1"/>
  <c r="H35" i="1"/>
  <c r="F35" i="1"/>
  <c r="F31" i="2" l="1"/>
  <c r="G30" i="2"/>
  <c r="K34" i="1"/>
  <c r="G35" i="1" s="1"/>
  <c r="I35" i="1" s="1"/>
  <c r="J35" i="1" s="1"/>
  <c r="P34" i="1"/>
  <c r="H36" i="1"/>
  <c r="F36" i="1"/>
  <c r="F32" i="2" l="1"/>
  <c r="G31" i="2"/>
  <c r="K35" i="1"/>
  <c r="G36" i="1" s="1"/>
  <c r="I36" i="1" s="1"/>
  <c r="J36" i="1" s="1"/>
  <c r="P35" i="1"/>
  <c r="H37" i="1"/>
  <c r="F37" i="1"/>
  <c r="F33" i="2" l="1"/>
  <c r="G32" i="2"/>
  <c r="K36" i="1"/>
  <c r="G37" i="1" s="1"/>
  <c r="I37" i="1" s="1"/>
  <c r="J37" i="1" s="1"/>
  <c r="P36" i="1"/>
  <c r="H38" i="1"/>
  <c r="F38" i="1"/>
  <c r="F34" i="2" l="1"/>
  <c r="G33" i="2"/>
  <c r="K37" i="1"/>
  <c r="G38" i="1" s="1"/>
  <c r="I38" i="1" s="1"/>
  <c r="J38" i="1" s="1"/>
  <c r="H39" i="1"/>
  <c r="F39" i="1"/>
  <c r="P37" i="1"/>
  <c r="F35" i="2" l="1"/>
  <c r="G34" i="2"/>
  <c r="P38" i="1"/>
  <c r="K38" i="1"/>
  <c r="G39" i="1" s="1"/>
  <c r="I39" i="1" s="1"/>
  <c r="J39" i="1" s="1"/>
  <c r="H40" i="1"/>
  <c r="F40" i="1"/>
  <c r="F36" i="2" l="1"/>
  <c r="G35" i="2"/>
  <c r="P39" i="1"/>
  <c r="K39" i="1"/>
  <c r="G40" i="1" s="1"/>
  <c r="I40" i="1" s="1"/>
  <c r="F41" i="1"/>
  <c r="H41" i="1"/>
  <c r="F37" i="2" l="1"/>
  <c r="G36" i="2"/>
  <c r="P40" i="1"/>
  <c r="F42" i="1"/>
  <c r="H42" i="1"/>
  <c r="J40" i="1"/>
  <c r="F38" i="2" l="1"/>
  <c r="G37" i="2"/>
  <c r="K40" i="1"/>
  <c r="G41" i="1" s="1"/>
  <c r="I41" i="1" s="1"/>
  <c r="P41" i="1" s="1"/>
  <c r="H43" i="1"/>
  <c r="F43" i="1"/>
  <c r="F39" i="2" l="1"/>
  <c r="G38" i="2"/>
  <c r="H44" i="1"/>
  <c r="F44" i="1"/>
  <c r="J41" i="1"/>
  <c r="F40" i="2" l="1"/>
  <c r="G39" i="2"/>
  <c r="K41" i="1"/>
  <c r="G42" i="1" s="1"/>
  <c r="I42" i="1" s="1"/>
  <c r="P42" i="1" s="1"/>
  <c r="H45" i="1"/>
  <c r="F45" i="1"/>
  <c r="F41" i="2" l="1"/>
  <c r="G40" i="2"/>
  <c r="H46" i="1"/>
  <c r="F46" i="1"/>
  <c r="J42" i="1"/>
  <c r="F42" i="2" l="1"/>
  <c r="G41" i="2"/>
  <c r="H47" i="1"/>
  <c r="F47" i="1"/>
  <c r="K42" i="1"/>
  <c r="G43" i="1" s="1"/>
  <c r="I43" i="1" s="1"/>
  <c r="P43" i="1" s="1"/>
  <c r="F43" i="2" l="1"/>
  <c r="G42" i="2"/>
  <c r="J43" i="1"/>
  <c r="H48" i="1"/>
  <c r="F48" i="1"/>
  <c r="F44" i="2" l="1"/>
  <c r="G43" i="2"/>
  <c r="F49" i="1"/>
  <c r="H49" i="1"/>
  <c r="K43" i="1"/>
  <c r="G44" i="1" s="1"/>
  <c r="I44" i="1" s="1"/>
  <c r="P44" i="1" s="1"/>
  <c r="F45" i="2" l="1"/>
  <c r="G44" i="2"/>
  <c r="J44" i="1"/>
  <c r="F50" i="1"/>
  <c r="H50" i="1"/>
  <c r="F46" i="2" l="1"/>
  <c r="G45" i="2"/>
  <c r="H51" i="1"/>
  <c r="F51" i="1"/>
  <c r="K44" i="1"/>
  <c r="G45" i="1" s="1"/>
  <c r="I45" i="1" s="1"/>
  <c r="P45" i="1" s="1"/>
  <c r="F47" i="2" l="1"/>
  <c r="G46" i="2"/>
  <c r="J45" i="1"/>
  <c r="H52" i="1"/>
  <c r="F52" i="1"/>
  <c r="F48" i="2" l="1"/>
  <c r="G47" i="2"/>
  <c r="H53" i="1"/>
  <c r="F53" i="1"/>
  <c r="K45" i="1"/>
  <c r="G46" i="1" s="1"/>
  <c r="I46" i="1" s="1"/>
  <c r="P46" i="1" s="1"/>
  <c r="F49" i="2" l="1"/>
  <c r="G48" i="2"/>
  <c r="H54" i="1"/>
  <c r="F54" i="1"/>
  <c r="J46" i="1"/>
  <c r="F50" i="2" l="1"/>
  <c r="G49" i="2"/>
  <c r="H55" i="1"/>
  <c r="F55" i="1"/>
  <c r="K46" i="1"/>
  <c r="G47" i="1" s="1"/>
  <c r="I47" i="1" s="1"/>
  <c r="P47" i="1" s="1"/>
  <c r="F51" i="2" l="1"/>
  <c r="G50" i="2"/>
  <c r="H56" i="1"/>
  <c r="F56" i="1"/>
  <c r="J47" i="1"/>
  <c r="F52" i="2" l="1"/>
  <c r="G51" i="2"/>
  <c r="F57" i="1"/>
  <c r="H57" i="1"/>
  <c r="K47" i="1"/>
  <c r="G48" i="1" s="1"/>
  <c r="I48" i="1" s="1"/>
  <c r="P48" i="1" s="1"/>
  <c r="F53" i="2" l="1"/>
  <c r="G52" i="2"/>
  <c r="J48" i="1"/>
  <c r="F58" i="1"/>
  <c r="H58" i="1"/>
  <c r="F54" i="2" l="1"/>
  <c r="G53" i="2"/>
  <c r="H59" i="1"/>
  <c r="F59" i="1"/>
  <c r="K48" i="1"/>
  <c r="G49" i="1" s="1"/>
  <c r="I49" i="1" s="1"/>
  <c r="P49" i="1" s="1"/>
  <c r="F55" i="2" l="1"/>
  <c r="G54" i="2"/>
  <c r="H60" i="1"/>
  <c r="F60" i="1"/>
  <c r="J49" i="1"/>
  <c r="F56" i="2" l="1"/>
  <c r="G55" i="2"/>
  <c r="K49" i="1"/>
  <c r="G50" i="1" s="1"/>
  <c r="I50" i="1" s="1"/>
  <c r="P50" i="1" s="1"/>
  <c r="H61" i="1"/>
  <c r="F61" i="1"/>
  <c r="F57" i="2" l="1"/>
  <c r="G56" i="2"/>
  <c r="H62" i="1"/>
  <c r="F62" i="1"/>
  <c r="J50" i="1"/>
  <c r="F58" i="2" l="1"/>
  <c r="G57" i="2"/>
  <c r="H63" i="1"/>
  <c r="F63" i="1"/>
  <c r="K50" i="1"/>
  <c r="G51" i="1" s="1"/>
  <c r="I51" i="1" s="1"/>
  <c r="P51" i="1" s="1"/>
  <c r="F59" i="2" l="1"/>
  <c r="G58" i="2"/>
  <c r="H64" i="1"/>
  <c r="F64" i="1"/>
  <c r="J51" i="1"/>
  <c r="F60" i="2" l="1"/>
  <c r="G59" i="2"/>
  <c r="F65" i="1"/>
  <c r="H65" i="1"/>
  <c r="K51" i="1"/>
  <c r="G52" i="1" s="1"/>
  <c r="I52" i="1" s="1"/>
  <c r="P52" i="1" s="1"/>
  <c r="F61" i="2" l="1"/>
  <c r="G60" i="2"/>
  <c r="J52" i="1"/>
  <c r="F66" i="1"/>
  <c r="H66" i="1"/>
  <c r="F62" i="2" l="1"/>
  <c r="G61" i="2"/>
  <c r="H67" i="1"/>
  <c r="F67" i="1"/>
  <c r="K52" i="1"/>
  <c r="G53" i="1" s="1"/>
  <c r="I53" i="1" s="1"/>
  <c r="P53" i="1" s="1"/>
  <c r="F63" i="2" l="1"/>
  <c r="G62" i="2"/>
  <c r="H68" i="1"/>
  <c r="F68" i="1"/>
  <c r="J53" i="1"/>
  <c r="F64" i="2" l="1"/>
  <c r="G63" i="2"/>
  <c r="H69" i="1"/>
  <c r="F69" i="1"/>
  <c r="K53" i="1"/>
  <c r="G54" i="1" s="1"/>
  <c r="I54" i="1" s="1"/>
  <c r="P54" i="1" s="1"/>
  <c r="F65" i="2" l="1"/>
  <c r="G64" i="2"/>
  <c r="H70" i="1"/>
  <c r="F70" i="1"/>
  <c r="J54" i="1"/>
  <c r="F66" i="2" l="1"/>
  <c r="G65" i="2"/>
  <c r="H71" i="1"/>
  <c r="F71" i="1"/>
  <c r="K54" i="1"/>
  <c r="G55" i="1" s="1"/>
  <c r="I55" i="1" s="1"/>
  <c r="P55" i="1" s="1"/>
  <c r="F67" i="2" l="1"/>
  <c r="G67" i="2" s="1"/>
  <c r="G66" i="2"/>
  <c r="H72" i="1"/>
  <c r="F72" i="1"/>
  <c r="J55" i="1"/>
  <c r="F73" i="1" l="1"/>
  <c r="H73" i="1"/>
  <c r="K55" i="1"/>
  <c r="G56" i="1" s="1"/>
  <c r="I56" i="1" s="1"/>
  <c r="P56" i="1" s="1"/>
  <c r="J56" i="1" l="1"/>
  <c r="K56" i="1" l="1"/>
  <c r="G57" i="1" s="1"/>
  <c r="I57" i="1" s="1"/>
  <c r="P57" i="1" s="1"/>
  <c r="J57" i="1" l="1"/>
  <c r="K57" i="1" l="1"/>
  <c r="G58" i="1" s="1"/>
  <c r="I58" i="1" s="1"/>
  <c r="P58" i="1" s="1"/>
  <c r="J58" i="1" l="1"/>
  <c r="K58" i="1" l="1"/>
  <c r="G59" i="1" s="1"/>
  <c r="I59" i="1" s="1"/>
  <c r="P59" i="1" s="1"/>
  <c r="J59" i="1" l="1"/>
  <c r="K59" i="1" l="1"/>
  <c r="G60" i="1" s="1"/>
  <c r="I60" i="1" s="1"/>
  <c r="P60" i="1" s="1"/>
  <c r="J60" i="1" l="1"/>
  <c r="K60" i="1" l="1"/>
  <c r="G61" i="1" s="1"/>
  <c r="I61" i="1" s="1"/>
  <c r="P61" i="1" s="1"/>
  <c r="J61" i="1" l="1"/>
  <c r="K61" i="1" l="1"/>
  <c r="G62" i="1" s="1"/>
  <c r="I62" i="1" s="1"/>
  <c r="P62" i="1" s="1"/>
  <c r="J62" i="1" l="1"/>
  <c r="K62" i="1" l="1"/>
  <c r="G63" i="1" s="1"/>
  <c r="I63" i="1" s="1"/>
  <c r="P63" i="1" s="1"/>
  <c r="J63" i="1" l="1"/>
  <c r="K63" i="1" l="1"/>
  <c r="G64" i="1" s="1"/>
  <c r="I64" i="1" s="1"/>
  <c r="P64" i="1" s="1"/>
  <c r="J64" i="1" l="1"/>
  <c r="K64" i="1" l="1"/>
  <c r="G65" i="1" s="1"/>
  <c r="I65" i="1" s="1"/>
  <c r="P65" i="1" s="1"/>
  <c r="J65" i="1" l="1"/>
  <c r="K65" i="1" l="1"/>
  <c r="G66" i="1" s="1"/>
  <c r="I66" i="1" s="1"/>
  <c r="P66" i="1" s="1"/>
  <c r="J66" i="1" l="1"/>
  <c r="K66" i="1" l="1"/>
  <c r="G67" i="1" s="1"/>
  <c r="I67" i="1" s="1"/>
  <c r="P67" i="1" s="1"/>
  <c r="J67" i="1" l="1"/>
  <c r="K67" i="1" l="1"/>
  <c r="G68" i="1" s="1"/>
  <c r="I68" i="1" s="1"/>
  <c r="P68" i="1" s="1"/>
  <c r="J68" i="1" l="1"/>
  <c r="K68" i="1" l="1"/>
  <c r="G69" i="1" s="1"/>
  <c r="I69" i="1" s="1"/>
  <c r="P69" i="1" s="1"/>
  <c r="J69" i="1" l="1"/>
  <c r="K69" i="1" l="1"/>
  <c r="G70" i="1" s="1"/>
  <c r="I70" i="1" s="1"/>
  <c r="P70" i="1" s="1"/>
  <c r="J70" i="1" l="1"/>
  <c r="K70" i="1" l="1"/>
  <c r="G71" i="1" s="1"/>
  <c r="I71" i="1" s="1"/>
  <c r="P71" i="1" s="1"/>
  <c r="J71" i="1" l="1"/>
  <c r="K71" i="1" l="1"/>
  <c r="G72" i="1" s="1"/>
  <c r="I72" i="1" s="1"/>
  <c r="P72" i="1" s="1"/>
  <c r="J72" i="1" l="1"/>
  <c r="K72" i="1" l="1"/>
  <c r="G73" i="1" s="1"/>
  <c r="I73" i="1" s="1"/>
  <c r="P73" i="1" l="1"/>
  <c r="I75" i="1"/>
  <c r="I2" i="1" s="1"/>
  <c r="J73" i="1"/>
  <c r="K73" i="1" s="1"/>
</calcChain>
</file>

<file path=xl/sharedStrings.xml><?xml version="1.0" encoding="utf-8"?>
<sst xmlns="http://schemas.openxmlformats.org/spreadsheetml/2006/main" count="27" uniqueCount="26">
  <si>
    <t>OID &amp; DEBT ISSUANCE COSTS AMORTIZATION SCHEDULE - TERM LOAN</t>
  </si>
  <si>
    <t>Face - Term</t>
  </si>
  <si>
    <t>To update file if interest rate changes, copy paste the rows of months that already have been completed.  Then ensure the total amount of amortization for the OID (bottom of column I) and issuance costs is set equal to cell E:5 by changing the effective interest rate in cell E:8.  This can be accomplished by going to tab "Data" ----&gt; "What-If Analysis" and then selecting "Goal Seek."</t>
  </si>
  <si>
    <t>Debt Issuance Costs &amp; OID</t>
  </si>
  <si>
    <t>Stated Interest Rate</t>
  </si>
  <si>
    <t>Effective Interest Rate</t>
  </si>
  <si>
    <t>Effective Interest Method - Original Issue Discount / Debt Costs Amortization</t>
  </si>
  <si>
    <t>Summary of Net Debt Costs / OID</t>
  </si>
  <si>
    <t>Period</t>
  </si>
  <si>
    <t>Month</t>
  </si>
  <si>
    <t>Total Payment</t>
  </si>
  <si>
    <t>Principal Balance</t>
  </si>
  <si>
    <t>Eff Int Method Expense</t>
  </si>
  <si>
    <t>Amort OID / Debt Costs - Term Loan</t>
  </si>
  <si>
    <t>Unamortized Costs</t>
  </si>
  <si>
    <t>Ending Carrying Amount</t>
  </si>
  <si>
    <t>Term Loan - Debt Issuance Costs, Net</t>
  </si>
  <si>
    <t>DEBT ISSUANCE COSTS AMORTIZATION SCHEDULE - REVOLVER</t>
  </si>
  <si>
    <t>Debt Issuance Costs</t>
  </si>
  <si>
    <t>Months of Amortization</t>
  </si>
  <si>
    <t>Date</t>
  </si>
  <si>
    <t>Original Cost</t>
  </si>
  <si>
    <t>Amortization</t>
  </si>
  <si>
    <t>Cumulative Amortization</t>
  </si>
  <si>
    <t>Ending Balance, Net</t>
  </si>
  <si>
    <t>Cash Interest Exp for Amort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</si>
</sst>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409]mmm\-yy;@"/>
    <numFmt numFmtId="167" formatCode="_(&quot;$&quot;* #,##0_);_(&quot;$&quot;* \(#,##0\);_(&quot;$&quot;* &quot;-&quot;??_);_(@_)"/>
  </numFmts>
  <fonts count="15" x14ac:knownFonts="1">
    <font>
      <sz val="11"/>
      <color theme="1"/>
      <name val="Calibri"/>
      <family val="2"/>
      <scheme val="minor"/>
    </font>
    <font>
      <sz val="11"/>
      <color theme="1"/>
      <name val="Calibri"/>
      <family val="2"/>
      <scheme val="minor"/>
    </font>
    <font>
      <sz val="10"/>
      <color theme="1"/>
      <name val="Arial"/>
      <family val="2"/>
    </font>
    <font>
      <b/>
      <i/>
      <sz val="14"/>
      <color theme="3"/>
      <name val="Calibri"/>
      <family val="2"/>
      <scheme val="minor"/>
    </font>
    <font>
      <sz val="10"/>
      <color theme="1"/>
      <name val="Calibri"/>
      <family val="2"/>
      <scheme val="minor"/>
    </font>
    <font>
      <b/>
      <u/>
      <sz val="10"/>
      <color rgb="FFFF0000"/>
      <name val="Calibri"/>
      <family val="2"/>
      <scheme val="minor"/>
    </font>
    <font>
      <b/>
      <sz val="14"/>
      <color rgb="FFFF0000"/>
      <name val="Calibri"/>
      <family val="2"/>
      <scheme val="minor"/>
    </font>
    <font>
      <b/>
      <i/>
      <sz val="10"/>
      <color theme="3"/>
      <name val="Calibri"/>
      <family val="2"/>
      <scheme val="minor"/>
    </font>
    <font>
      <b/>
      <sz val="10"/>
      <color theme="3"/>
      <name val="Calibri"/>
      <family val="2"/>
      <scheme val="minor"/>
    </font>
    <font>
      <b/>
      <sz val="10"/>
      <color theme="0"/>
      <name val="Calibri"/>
      <family val="2"/>
      <scheme val="minor"/>
    </font>
    <font>
      <b/>
      <i/>
      <sz val="10"/>
      <color theme="0"/>
      <name val="Calibri"/>
      <family val="2"/>
      <scheme val="minor"/>
    </font>
    <font>
      <i/>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68">
    <xf numFmtId="0" fontId="0" fillId="0" borderId="0" xfId="0"/>
    <xf numFmtId="0" fontId="3" fillId="2" borderId="0" xfId="3" applyFont="1" applyFill="1"/>
    <xf numFmtId="0" fontId="4" fillId="2" borderId="0" xfId="3" applyFont="1" applyFill="1"/>
    <xf numFmtId="0" fontId="5" fillId="2" borderId="0" xfId="3" applyFont="1" applyFill="1"/>
    <xf numFmtId="0" fontId="6" fillId="2" borderId="0" xfId="3" applyFont="1" applyFill="1"/>
    <xf numFmtId="0" fontId="4" fillId="2" borderId="0" xfId="3" applyFont="1" applyFill="1" applyAlignment="1">
      <alignment horizontal="left" wrapText="1"/>
    </xf>
    <xf numFmtId="164" fontId="4" fillId="2" borderId="0" xfId="1" applyNumberFormat="1" applyFont="1" applyFill="1" applyAlignment="1">
      <alignment horizontal="left" wrapText="1"/>
    </xf>
    <xf numFmtId="0" fontId="7" fillId="2" borderId="0" xfId="0" applyFont="1" applyFill="1"/>
    <xf numFmtId="0" fontId="8" fillId="2" borderId="0" xfId="0" applyFont="1" applyFill="1"/>
    <xf numFmtId="0" fontId="9" fillId="3" borderId="1" xfId="3" applyFont="1" applyFill="1" applyBorder="1"/>
    <xf numFmtId="0" fontId="9" fillId="3" borderId="2" xfId="3" applyFont="1" applyFill="1" applyBorder="1"/>
    <xf numFmtId="164" fontId="9" fillId="3" borderId="3" xfId="4" applyNumberFormat="1" applyFont="1" applyFill="1" applyBorder="1"/>
    <xf numFmtId="164" fontId="4" fillId="2" borderId="0" xfId="4" applyNumberFormat="1" applyFont="1" applyFill="1"/>
    <xf numFmtId="0" fontId="8" fillId="2" borderId="0" xfId="0" applyFont="1" applyFill="1" applyAlignment="1">
      <alignment horizontal="center" wrapText="1"/>
    </xf>
    <xf numFmtId="0" fontId="9" fillId="3" borderId="4" xfId="3" applyFont="1" applyFill="1" applyBorder="1"/>
    <xf numFmtId="0" fontId="9" fillId="3" borderId="0" xfId="3" applyFont="1" applyFill="1"/>
    <xf numFmtId="164" fontId="9" fillId="3" borderId="5" xfId="4" applyNumberFormat="1" applyFont="1" applyFill="1" applyBorder="1"/>
    <xf numFmtId="0" fontId="4" fillId="2" borderId="0" xfId="0" applyFont="1" applyFill="1" applyAlignment="1">
      <alignment horizontal="center"/>
    </xf>
    <xf numFmtId="0" fontId="4" fillId="2" borderId="0" xfId="0" applyFont="1" applyFill="1"/>
    <xf numFmtId="165" fontId="4" fillId="2" borderId="0" xfId="1" applyNumberFormat="1" applyFont="1" applyFill="1"/>
    <xf numFmtId="10" fontId="9" fillId="3" borderId="5" xfId="3" applyNumberFormat="1" applyFont="1" applyFill="1" applyBorder="1"/>
    <xf numFmtId="0" fontId="11" fillId="2" borderId="0" xfId="3" applyFont="1" applyFill="1"/>
    <xf numFmtId="0" fontId="9" fillId="3" borderId="6" xfId="3" applyFont="1" applyFill="1" applyBorder="1"/>
    <xf numFmtId="0" fontId="9" fillId="3" borderId="7" xfId="3" applyFont="1" applyFill="1" applyBorder="1"/>
    <xf numFmtId="10" fontId="9" fillId="3" borderId="8" xfId="3" applyNumberFormat="1" applyFont="1" applyFill="1" applyBorder="1"/>
    <xf numFmtId="0" fontId="4" fillId="2" borderId="7" xfId="3" applyFont="1" applyFill="1" applyBorder="1"/>
    <xf numFmtId="0" fontId="12" fillId="2" borderId="0" xfId="3" applyFont="1" applyFill="1"/>
    <xf numFmtId="164" fontId="4" fillId="2" borderId="0" xfId="1" applyNumberFormat="1" applyFont="1" applyFill="1"/>
    <xf numFmtId="0" fontId="4" fillId="2" borderId="1" xfId="3" applyFont="1" applyFill="1" applyBorder="1"/>
    <xf numFmtId="164" fontId="4" fillId="2" borderId="3" xfId="4" applyNumberFormat="1" applyFont="1" applyFill="1" applyBorder="1"/>
    <xf numFmtId="0" fontId="4" fillId="2" borderId="3" xfId="3" applyFont="1" applyFill="1" applyBorder="1"/>
    <xf numFmtId="0" fontId="4" fillId="2" borderId="4" xfId="3" applyFont="1" applyFill="1" applyBorder="1"/>
    <xf numFmtId="164" fontId="4" fillId="2" borderId="5" xfId="4" applyNumberFormat="1" applyFont="1" applyFill="1" applyBorder="1"/>
    <xf numFmtId="164" fontId="13" fillId="2" borderId="0" xfId="1" applyNumberFormat="1" applyFont="1" applyFill="1"/>
    <xf numFmtId="0" fontId="4" fillId="2" borderId="5" xfId="3" applyFont="1" applyFill="1" applyBorder="1"/>
    <xf numFmtId="0" fontId="4" fillId="2" borderId="4" xfId="3" applyFont="1" applyFill="1" applyBorder="1" applyAlignment="1">
      <alignment wrapText="1"/>
    </xf>
    <xf numFmtId="0" fontId="9" fillId="3" borderId="9" xfId="3" applyFont="1" applyFill="1" applyBorder="1" applyAlignment="1">
      <alignment horizontal="center" wrapText="1"/>
    </xf>
    <xf numFmtId="0" fontId="9" fillId="3" borderId="10" xfId="3" applyFont="1" applyFill="1" applyBorder="1" applyAlignment="1">
      <alignment horizontal="center" wrapText="1"/>
    </xf>
    <xf numFmtId="164" fontId="9" fillId="3" borderId="10" xfId="4" applyNumberFormat="1" applyFont="1" applyFill="1" applyBorder="1" applyAlignment="1">
      <alignment horizontal="center" wrapText="1"/>
    </xf>
    <xf numFmtId="164" fontId="14" fillId="4" borderId="10" xfId="1" applyNumberFormat="1" applyFont="1" applyFill="1" applyBorder="1" applyAlignment="1">
      <alignment horizontal="center" wrapText="1"/>
    </xf>
    <xf numFmtId="0" fontId="4" fillId="2" borderId="5" xfId="3" applyFont="1" applyFill="1" applyBorder="1" applyAlignment="1">
      <alignment wrapText="1"/>
    </xf>
    <xf numFmtId="0" fontId="4" fillId="2" borderId="0" xfId="3" applyFont="1" applyFill="1" applyAlignment="1">
      <alignment wrapText="1"/>
    </xf>
    <xf numFmtId="0" fontId="9" fillId="3" borderId="11" xfId="3" applyFont="1" applyFill="1" applyBorder="1" applyAlignment="1">
      <alignment horizontal="center" wrapText="1"/>
    </xf>
    <xf numFmtId="164" fontId="4" fillId="2" borderId="0" xfId="3" applyNumberFormat="1" applyFont="1" applyFill="1" applyAlignment="1">
      <alignment wrapText="1"/>
    </xf>
    <xf numFmtId="37" fontId="4" fillId="2" borderId="0" xfId="4" applyNumberFormat="1" applyFont="1" applyFill="1" applyAlignment="1">
      <alignment horizontal="center"/>
    </xf>
    <xf numFmtId="166" fontId="4" fillId="2" borderId="0" xfId="3" applyNumberFormat="1" applyFont="1" applyFill="1" applyAlignment="1">
      <alignment horizontal="center"/>
    </xf>
    <xf numFmtId="164" fontId="4" fillId="2" borderId="0" xfId="3" applyNumberFormat="1" applyFont="1" applyFill="1"/>
    <xf numFmtId="10" fontId="4" fillId="2" borderId="5" xfId="5" applyNumberFormat="1" applyFont="1" applyFill="1" applyBorder="1"/>
    <xf numFmtId="164" fontId="12" fillId="2" borderId="0" xfId="3" applyNumberFormat="1" applyFont="1" applyFill="1"/>
    <xf numFmtId="0" fontId="4" fillId="2" borderId="6" xfId="3" applyFont="1" applyFill="1" applyBorder="1"/>
    <xf numFmtId="164" fontId="4" fillId="2" borderId="7" xfId="1" applyNumberFormat="1" applyFont="1" applyFill="1" applyBorder="1"/>
    <xf numFmtId="0" fontId="4" fillId="2" borderId="8" xfId="3" applyFont="1" applyFill="1" applyBorder="1"/>
    <xf numFmtId="0" fontId="11" fillId="2" borderId="0" xfId="3" applyFont="1" applyFill="1" applyAlignment="1">
      <alignment horizontal="left"/>
    </xf>
    <xf numFmtId="167" fontId="4" fillId="2" borderId="0" xfId="2" applyNumberFormat="1" applyFont="1" applyFill="1"/>
    <xf numFmtId="0" fontId="9" fillId="3" borderId="0" xfId="3" applyFont="1" applyFill="1" applyAlignment="1">
      <alignment horizontal="center" wrapText="1"/>
    </xf>
    <xf numFmtId="0" fontId="9" fillId="3" borderId="0" xfId="0" applyFont="1" applyFill="1" applyAlignment="1">
      <alignment horizontal="center"/>
    </xf>
    <xf numFmtId="0" fontId="9" fillId="3" borderId="0" xfId="0" applyFont="1" applyFill="1" applyAlignment="1">
      <alignment horizontal="center" wrapText="1"/>
    </xf>
    <xf numFmtId="41" fontId="4" fillId="2" borderId="0" xfId="0" applyNumberFormat="1" applyFont="1" applyFill="1"/>
    <xf numFmtId="37" fontId="10" fillId="3" borderId="1" xfId="4" applyNumberFormat="1" applyFont="1" applyFill="1" applyBorder="1" applyAlignment="1">
      <alignment horizontal="left" vertical="top" wrapText="1"/>
    </xf>
    <xf numFmtId="37" fontId="10" fillId="3" borderId="2" xfId="4" applyNumberFormat="1" applyFont="1" applyFill="1" applyBorder="1" applyAlignment="1">
      <alignment horizontal="left" vertical="top" wrapText="1"/>
    </xf>
    <xf numFmtId="37" fontId="10" fillId="3" borderId="3" xfId="4" applyNumberFormat="1" applyFont="1" applyFill="1" applyBorder="1" applyAlignment="1">
      <alignment horizontal="left" vertical="top" wrapText="1"/>
    </xf>
    <xf numFmtId="37" fontId="10" fillId="3" borderId="4" xfId="4" applyNumberFormat="1" applyFont="1" applyFill="1" applyBorder="1" applyAlignment="1">
      <alignment horizontal="left" vertical="top" wrapText="1"/>
    </xf>
    <xf numFmtId="37" fontId="10" fillId="3" borderId="0" xfId="4" applyNumberFormat="1" applyFont="1" applyFill="1" applyAlignment="1">
      <alignment horizontal="left" vertical="top" wrapText="1"/>
    </xf>
    <xf numFmtId="37" fontId="10" fillId="3" borderId="5" xfId="4" applyNumberFormat="1" applyFont="1" applyFill="1" applyBorder="1" applyAlignment="1">
      <alignment horizontal="left" vertical="top" wrapText="1"/>
    </xf>
    <xf numFmtId="37" fontId="10" fillId="3" borderId="6" xfId="4" applyNumberFormat="1" applyFont="1" applyFill="1" applyBorder="1" applyAlignment="1">
      <alignment horizontal="left" vertical="top" wrapText="1"/>
    </xf>
    <xf numFmtId="37" fontId="10" fillId="3" borderId="7" xfId="4" applyNumberFormat="1" applyFont="1" applyFill="1" applyBorder="1" applyAlignment="1">
      <alignment horizontal="left" vertical="top" wrapText="1"/>
    </xf>
    <xf numFmtId="37" fontId="10" fillId="3" borderId="8" xfId="4" applyNumberFormat="1" applyFont="1" applyFill="1" applyBorder="1" applyAlignment="1">
      <alignment horizontal="left" vertical="top" wrapText="1"/>
    </xf>
    <xf numFmtId="0" fontId="8" fillId="2" borderId="2" xfId="3" applyFont="1" applyFill="1" applyBorder="1" applyAlignment="1">
      <alignment horizontal="center"/>
    </xf>
  </cellXfs>
  <cellStyles count="6">
    <cellStyle name="Comma" xfId="1" builtinId="3"/>
    <cellStyle name="Comma 3" xfId="4" xr:uid="{94260B1A-CB62-46B7-B32E-5B061BC78914}"/>
    <cellStyle name="Currency" xfId="2" builtinId="4"/>
    <cellStyle name="Normal" xfId="0" builtinId="0"/>
    <cellStyle name="Normal 3" xfId="3" xr:uid="{3CB7B72B-FA22-436E-AD12-576052C49348}"/>
    <cellStyle name="Percent 2" xfId="5" xr:uid="{91D320EE-5A2D-4B8F-B5CA-3C38FF46DC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SWE%20Credit%20Rating%20Graph%206_28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nance%20Data/GL%20Data/ForecastFil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ECFP2\Finance$\BUDGET%202004\BUD%2004-Summar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lucianoj/Desktop/2011%20Capital%20(6633)%20ver%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pharris/Documents/me%20valuation%20model%20%202011%20q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UDGET%202011\Capital\2011%20Capital%20(6633)%20ver%201%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cilentij/Local%20Settings/Temporary%20Internet%20Files/OLK65/BUD%2005-Summa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parseghian/AppData/Local/Temp/wz6889/Intangible%20Asset%20Valuation%20Model_2013%20v14_07022013_blank%20model.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VK%20Liabilities.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5%20PP&amp;E%20LCE%20-%20Test%20additions%20(w%20TOD%20template)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rthiel001/AppData/Local/Aura/4.0/Files/18/AF/a9872cfa-168b-41d4-baaf-785b0cf43c45000000000000000008110097/f5627fe0-3bd3-48c7-9f72-22000fac3b21.xlsm"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me80fnMarFinal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Notes"/>
      <sheetName val="ImportHistory"/>
      <sheetName val="Data"/>
      <sheetName val="Cover"/>
      <sheetName val="Fin Perf "/>
      <sheetName val="SO Credit level 7 5 yr "/>
      <sheetName val="SO Credit level 7 10yr"/>
      <sheetName val="SO Credit level 7 20yr "/>
      <sheetName val="SO Credit level 8 5 yr"/>
      <sheetName val="SO Credit level 8 10yr"/>
      <sheetName val="SO Credit level 8 20yr"/>
      <sheetName val="Total Company ratio"/>
      <sheetName val="Total Company Income"/>
      <sheetName val="Total Comapny BS CF"/>
      <sheetName val="Total Comapny coverage ratio "/>
      <sheetName val="SO Credit level 4"/>
      <sheetName val="SO Credit level 5"/>
      <sheetName val="FINANCIALS"/>
      <sheetName val="Discounted Cash Flow Model"/>
      <sheetName val="Main"/>
      <sheetName val="CSH"/>
      <sheetName val="Advances"/>
      <sheetName val="O-1 (277)"/>
      <sheetName val="O-1 (521)"/>
      <sheetName val="O-1 (626) "/>
      <sheetName val="BEV"/>
      <sheetName val="List"/>
      <sheetName val="entity"/>
      <sheetName val="Sheet1"/>
      <sheetName val="Fin_Perf_"/>
      <sheetName val="Multiples"/>
      <sheetName val="Lists"/>
      <sheetName val="Regional Simple Averages"/>
      <sheetName val="ERPs by country"/>
      <sheetName val="Picklist"/>
      <sheetName val="Legend"/>
      <sheetName val="List of TPEs"/>
      <sheetName val="Lookups"/>
      <sheetName val="EX I"/>
      <sheetName val="Case 1B -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inancialStatementsTotalYear"/>
      <sheetName val="Quarterly Splits"/>
      <sheetName val="ExpenseData"/>
      <sheetName val="Forecast Exp - LLC "/>
      <sheetName val="LLC vs. Board"/>
      <sheetName val="2011 vs. 2012"/>
      <sheetName val="Forecast - MC"/>
      <sheetName val="Rev Opps &amp; Risks"/>
      <sheetName val="LLC &amp; MC PV"/>
      <sheetName val="ExpenseDataAdjustments"/>
      <sheetName val="BalanceSheetData"/>
      <sheetName val="BalanceSheetDataAdj"/>
      <sheetName val="RevenueGLInputs"/>
      <sheetName val="ForecastMatrix"/>
      <sheetName val="Revenue Forecast"/>
      <sheetName val="BOD - IS - MTD"/>
      <sheetName val="BOD - IS - YTD"/>
      <sheetName val="BOD - IS - Q1"/>
      <sheetName val="BOD - IS - Q2"/>
      <sheetName val="BOD - IS - Q3"/>
      <sheetName val="BOD - IS - Q4"/>
      <sheetName val="BOD - IS - Total Yr"/>
      <sheetName val="BOD Balance Sheet Qtr"/>
      <sheetName val="Fcst vs. BOD"/>
      <sheetName val="BOD - Cash Flow by Qtr"/>
      <sheetName val="BOD - Capital Report"/>
      <sheetName val="BOD PV"/>
      <sheetName val="Mgr Corp"/>
      <sheetName val="Revenue Forecast Totals"/>
      <sheetName val="Revenue Budget Totals"/>
      <sheetName val="Exp Data by Acct"/>
      <sheetName val="Quarterly Feed"/>
      <sheetName val="Sheet1"/>
      <sheetName val="RevenueEmerging"/>
      <sheetName val="Wilmington"/>
      <sheetName val="Vs. Prior Fcst"/>
      <sheetName val="Forecast Exp - LLC  (2)"/>
      <sheetName val="Forecast - MC (2)"/>
      <sheetName val="Revs 24 Mo Fcst"/>
      <sheetName val="2014 Forecast Exp - LLC"/>
      <sheetName val="2014 Forecast - MC"/>
      <sheetName val="2013 Revenue Totals"/>
      <sheetName val="Prelim 2015 rollfwd"/>
      <sheetName val="prelim 2015 summary"/>
      <sheetName val="Ford &amp; GM Detail"/>
      <sheetName val="2012 Revenue Totals"/>
      <sheetName val="Prelim 2014 rollfwd"/>
      <sheetName val="prelim 2014 summary"/>
      <sheetName val="Adj PY Revs for NonAuto"/>
    </sheetNames>
    <sheetDataSet>
      <sheetData sheetId="0">
        <row r="38">
          <cell r="A38" t="str">
            <v>OEM</v>
          </cell>
          <cell r="B38" t="str">
            <v>OEM Name</v>
          </cell>
          <cell r="C38" t="str">
            <v>Rate</v>
          </cell>
        </row>
        <row r="39">
          <cell r="A39" t="str">
            <v>00</v>
          </cell>
          <cell r="B39" t="str">
            <v>Other</v>
          </cell>
          <cell r="C39">
            <v>1</v>
          </cell>
        </row>
        <row r="40">
          <cell r="A40" t="str">
            <v>01</v>
          </cell>
          <cell r="B40" t="str">
            <v>Chrysler</v>
          </cell>
          <cell r="C40">
            <v>1</v>
          </cell>
        </row>
        <row r="41">
          <cell r="A41" t="str">
            <v>02</v>
          </cell>
          <cell r="B41" t="str">
            <v>Ford</v>
          </cell>
          <cell r="C41">
            <v>1</v>
          </cell>
        </row>
        <row r="42">
          <cell r="A42" t="str">
            <v>03</v>
          </cell>
          <cell r="B42" t="str">
            <v>General Motors</v>
          </cell>
          <cell r="C42">
            <v>1</v>
          </cell>
        </row>
        <row r="43">
          <cell r="A43" t="str">
            <v>04</v>
          </cell>
          <cell r="B43" t="str">
            <v>Toyota</v>
          </cell>
          <cell r="C43">
            <v>1</v>
          </cell>
        </row>
        <row r="44">
          <cell r="A44" t="str">
            <v>05</v>
          </cell>
          <cell r="B44" t="str">
            <v>Saturn</v>
          </cell>
          <cell r="C44">
            <v>1</v>
          </cell>
        </row>
        <row r="45">
          <cell r="A45" t="str">
            <v>06</v>
          </cell>
          <cell r="B45" t="str">
            <v>Isuzu</v>
          </cell>
          <cell r="C45">
            <v>1</v>
          </cell>
        </row>
        <row r="46">
          <cell r="A46" t="str">
            <v>07</v>
          </cell>
          <cell r="B46" t="str">
            <v>Lexus</v>
          </cell>
          <cell r="C46">
            <v>1</v>
          </cell>
        </row>
        <row r="47">
          <cell r="A47" t="str">
            <v>08</v>
          </cell>
          <cell r="B47" t="str">
            <v>Hyundai</v>
          </cell>
          <cell r="C47">
            <v>1</v>
          </cell>
        </row>
        <row r="48">
          <cell r="A48" t="str">
            <v>09</v>
          </cell>
          <cell r="B48" t="str">
            <v>Nissan</v>
          </cell>
          <cell r="C48">
            <v>1</v>
          </cell>
        </row>
        <row r="49">
          <cell r="A49" t="str">
            <v>10</v>
          </cell>
          <cell r="B49" t="str">
            <v>Infiniti</v>
          </cell>
          <cell r="C49">
            <v>1</v>
          </cell>
        </row>
        <row r="50">
          <cell r="A50" t="str">
            <v>11</v>
          </cell>
          <cell r="B50" t="str">
            <v>Mazda</v>
          </cell>
          <cell r="C50">
            <v>1</v>
          </cell>
        </row>
        <row r="51">
          <cell r="A51" t="str">
            <v>12</v>
          </cell>
          <cell r="B51" t="str">
            <v>Volvo</v>
          </cell>
          <cell r="C51">
            <v>1</v>
          </cell>
        </row>
        <row r="52">
          <cell r="A52" t="str">
            <v>13</v>
          </cell>
          <cell r="B52" t="str">
            <v>Jaguar</v>
          </cell>
          <cell r="C52">
            <v>1</v>
          </cell>
        </row>
        <row r="53">
          <cell r="A53" t="str">
            <v>14</v>
          </cell>
          <cell r="B53" t="str">
            <v>Land Rover</v>
          </cell>
          <cell r="C53">
            <v>1</v>
          </cell>
        </row>
        <row r="54">
          <cell r="A54" t="str">
            <v>15</v>
          </cell>
          <cell r="B54" t="str">
            <v>Kia</v>
          </cell>
          <cell r="C54">
            <v>1</v>
          </cell>
        </row>
        <row r="55">
          <cell r="A55" t="str">
            <v>16</v>
          </cell>
          <cell r="B55" t="str">
            <v>Porsche</v>
          </cell>
          <cell r="C55">
            <v>1</v>
          </cell>
        </row>
        <row r="56">
          <cell r="A56" t="str">
            <v>17</v>
          </cell>
          <cell r="B56" t="str">
            <v>Honda</v>
          </cell>
          <cell r="C56">
            <v>1</v>
          </cell>
        </row>
        <row r="57">
          <cell r="A57" t="str">
            <v>18</v>
          </cell>
          <cell r="B57" t="str">
            <v>Acura</v>
          </cell>
          <cell r="C57">
            <v>1</v>
          </cell>
        </row>
        <row r="58">
          <cell r="A58" t="str">
            <v>19</v>
          </cell>
          <cell r="B58" t="str">
            <v>Subaru</v>
          </cell>
          <cell r="C58">
            <v>1</v>
          </cell>
        </row>
        <row r="59">
          <cell r="A59" t="str">
            <v>20</v>
          </cell>
          <cell r="B59" t="str">
            <v>Suzuki</v>
          </cell>
          <cell r="C59">
            <v>1</v>
          </cell>
        </row>
        <row r="60">
          <cell r="A60" t="str">
            <v>21</v>
          </cell>
          <cell r="B60" t="str">
            <v>BMW</v>
          </cell>
          <cell r="C60">
            <v>1</v>
          </cell>
        </row>
        <row r="61">
          <cell r="A61" t="str">
            <v>22</v>
          </cell>
          <cell r="B61" t="str">
            <v>Audi</v>
          </cell>
          <cell r="C61">
            <v>1</v>
          </cell>
        </row>
        <row r="62">
          <cell r="A62" t="str">
            <v>23</v>
          </cell>
          <cell r="B62" t="str">
            <v>Volkswagon</v>
          </cell>
          <cell r="C62">
            <v>1</v>
          </cell>
        </row>
        <row r="63">
          <cell r="A63" t="str">
            <v>24</v>
          </cell>
          <cell r="B63" t="str">
            <v>Hummer</v>
          </cell>
          <cell r="C63">
            <v>1</v>
          </cell>
        </row>
        <row r="64">
          <cell r="A64" t="str">
            <v>25</v>
          </cell>
          <cell r="B64" t="str">
            <v>Mini</v>
          </cell>
          <cell r="C64">
            <v>1</v>
          </cell>
        </row>
        <row r="65">
          <cell r="A65" t="str">
            <v>26</v>
          </cell>
          <cell r="B65" t="str">
            <v>Mercedez-Benz</v>
          </cell>
          <cell r="C65">
            <v>1</v>
          </cell>
        </row>
        <row r="66">
          <cell r="A66" t="str">
            <v>27</v>
          </cell>
          <cell r="B66" t="str">
            <v>Mitsubishi</v>
          </cell>
          <cell r="C66">
            <v>1</v>
          </cell>
        </row>
        <row r="67">
          <cell r="A67" t="str">
            <v>28</v>
          </cell>
          <cell r="B67" t="str">
            <v>Saab</v>
          </cell>
          <cell r="C67">
            <v>1</v>
          </cell>
        </row>
        <row r="68">
          <cell r="A68" t="str">
            <v>29</v>
          </cell>
          <cell r="B68" t="str">
            <v>Daewoo</v>
          </cell>
          <cell r="C68">
            <v>1</v>
          </cell>
        </row>
        <row r="69">
          <cell r="A69" t="str">
            <v>30</v>
          </cell>
          <cell r="B69" t="str">
            <v>Aston</v>
          </cell>
          <cell r="C69">
            <v>1</v>
          </cell>
        </row>
        <row r="70">
          <cell r="A70" t="str">
            <v>31</v>
          </cell>
          <cell r="B70" t="str">
            <v>Bentley</v>
          </cell>
          <cell r="C70">
            <v>1</v>
          </cell>
        </row>
        <row r="71">
          <cell r="A71" t="str">
            <v>32</v>
          </cell>
          <cell r="B71" t="str">
            <v>Ferrari</v>
          </cell>
          <cell r="C71">
            <v>1</v>
          </cell>
        </row>
        <row r="72">
          <cell r="A72" t="str">
            <v>33</v>
          </cell>
          <cell r="B72" t="str">
            <v>Lamborghini</v>
          </cell>
          <cell r="C72">
            <v>1</v>
          </cell>
        </row>
        <row r="73">
          <cell r="A73" t="str">
            <v>34</v>
          </cell>
          <cell r="B73" t="str">
            <v>Lotus</v>
          </cell>
          <cell r="C73">
            <v>1</v>
          </cell>
        </row>
        <row r="74">
          <cell r="A74" t="str">
            <v>35</v>
          </cell>
          <cell r="B74" t="str">
            <v>Maybach</v>
          </cell>
          <cell r="C74">
            <v>1</v>
          </cell>
        </row>
        <row r="75">
          <cell r="A75" t="str">
            <v>36</v>
          </cell>
          <cell r="B75" t="str">
            <v>Rolls Royce</v>
          </cell>
          <cell r="C75">
            <v>1</v>
          </cell>
        </row>
        <row r="76">
          <cell r="A76" t="str">
            <v>37</v>
          </cell>
          <cell r="B76" t="str">
            <v>Maserati</v>
          </cell>
          <cell r="C76">
            <v>1</v>
          </cell>
        </row>
        <row r="77">
          <cell r="A77" t="str">
            <v>38</v>
          </cell>
          <cell r="B77" t="str">
            <v>Isuzu CV</v>
          </cell>
          <cell r="C77">
            <v>1</v>
          </cell>
        </row>
        <row r="78">
          <cell r="A78" t="str">
            <v>39</v>
          </cell>
          <cell r="B78" t="str">
            <v>Jaguar CDA</v>
          </cell>
          <cell r="C78">
            <v>1</v>
          </cell>
        </row>
        <row r="79">
          <cell r="A79" t="str">
            <v>40</v>
          </cell>
          <cell r="B79" t="str">
            <v>JLR CDA</v>
          </cell>
          <cell r="C79">
            <v>1</v>
          </cell>
        </row>
        <row r="80">
          <cell r="A80" t="str">
            <v>41</v>
          </cell>
          <cell r="B80" t="str">
            <v>GM CDA</v>
          </cell>
          <cell r="C80">
            <v>1</v>
          </cell>
        </row>
        <row r="81">
          <cell r="A81" t="str">
            <v>42</v>
          </cell>
          <cell r="B81" t="str">
            <v>Mazda CDA</v>
          </cell>
          <cell r="C81">
            <v>1</v>
          </cell>
        </row>
        <row r="82">
          <cell r="A82" t="str">
            <v>44</v>
          </cell>
          <cell r="B82" t="str">
            <v>Motorcraft</v>
          </cell>
          <cell r="C82">
            <v>1</v>
          </cell>
        </row>
        <row r="83">
          <cell r="A83" t="str">
            <v>45</v>
          </cell>
          <cell r="B83" t="str">
            <v>AC Delco</v>
          </cell>
          <cell r="C83">
            <v>1</v>
          </cell>
        </row>
        <row r="84">
          <cell r="A84" t="str">
            <v>50</v>
          </cell>
          <cell r="B84" t="str">
            <v>All Imports</v>
          </cell>
          <cell r="C84">
            <v>1</v>
          </cell>
        </row>
        <row r="85">
          <cell r="A85" t="str">
            <v>60</v>
          </cell>
          <cell r="B85" t="str">
            <v>Exotics</v>
          </cell>
          <cell r="C85">
            <v>1</v>
          </cell>
        </row>
        <row r="86">
          <cell r="A86" t="str">
            <v>67</v>
          </cell>
          <cell r="B86" t="str">
            <v>Navistar US</v>
          </cell>
          <cell r="C86">
            <v>1</v>
          </cell>
        </row>
        <row r="87">
          <cell r="A87" t="str">
            <v>68</v>
          </cell>
          <cell r="B87" t="str">
            <v>Navistar CDA</v>
          </cell>
          <cell r="C87">
            <v>1</v>
          </cell>
        </row>
        <row r="88">
          <cell r="A88" t="str">
            <v>90</v>
          </cell>
          <cell r="B88" t="str">
            <v>Other</v>
          </cell>
          <cell r="C88">
            <v>1</v>
          </cell>
        </row>
        <row r="89">
          <cell r="A89" t="str">
            <v>99</v>
          </cell>
          <cell r="B89" t="str">
            <v>Demo</v>
          </cell>
          <cell r="C89">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Reconciliation - Cash Flow"/>
      <sheetName val="Reconciliation - Revenue"/>
      <sheetName val="Summary"/>
      <sheetName val="Sensitivity Analysis"/>
      <sheetName val="PV - vs Strat Plan Sum"/>
      <sheetName val="PV - vs '03 Actual"/>
      <sheetName val="Recon vs '03 Prelim"/>
      <sheetName val="EBITDA vs '03 Prelim"/>
      <sheetName val="OM Revenue Analysis"/>
      <sheetName val="2002"/>
      <sheetName val="2003"/>
      <sheetName val="2004"/>
      <sheetName val="D2D Detail 2004"/>
      <sheetName val="SC Budget - Prepared by MT"/>
      <sheetName val="Prospects Analysis"/>
      <sheetName val="D2D Detail"/>
      <sheetName val="CL Detail 2002"/>
      <sheetName val="CL Detail 2003"/>
      <sheetName val="CL Detail 2004"/>
      <sheetName val="Product Line PL"/>
      <sheetName val="CollisionLink by Quarters"/>
      <sheetName val="CollisionLink by Month-Reductio"/>
      <sheetName val="P&amp;L Summary - Not Used"/>
      <sheetName val="PV - vs Strat Plan - Not Used"/>
      <sheetName val="PV - vs '03 Cur Fcst - Not Used"/>
      <sheetName val="PV - vs '03 Brd Fcst - Not Used"/>
    </sheetNames>
    <sheetDataSet>
      <sheetData sheetId="0"/>
      <sheetData sheetId="1"/>
      <sheetData sheetId="2"/>
      <sheetData sheetId="3"/>
      <sheetData sheetId="4"/>
      <sheetData sheetId="5"/>
      <sheetData sheetId="6"/>
      <sheetData sheetId="7"/>
      <sheetData sheetId="8"/>
      <sheetData sheetId="9"/>
      <sheetData sheetId="10">
        <row r="4">
          <cell r="A4" t="str">
            <v>Revenue Model - CollisionLink New Pricing Model Starting 2002</v>
          </cell>
        </row>
      </sheetData>
      <sheetData sheetId="11">
        <row r="4">
          <cell r="A4" t="str">
            <v>Revenue Model - CollisionLink New Pricing Model</v>
          </cell>
        </row>
      </sheetData>
      <sheetData sheetId="12"/>
      <sheetData sheetId="13"/>
      <sheetData sheetId="14"/>
      <sheetData sheetId="15"/>
      <sheetData sheetId="16"/>
      <sheetData sheetId="17">
        <row r="4">
          <cell r="A4" t="str">
            <v>Revenue Model - FRANCHISES</v>
          </cell>
        </row>
        <row r="128">
          <cell r="A128" t="str">
            <v>Revenue Model - STOREFRONTS</v>
          </cell>
        </row>
        <row r="129">
          <cell r="A129" t="str">
            <v>Year Ending December 31, 2002</v>
          </cell>
        </row>
        <row r="130">
          <cell r="B130" t="str">
            <v>Updated:</v>
          </cell>
          <cell r="D130">
            <v>38091.578272800929</v>
          </cell>
        </row>
        <row r="131">
          <cell r="F131" t="str">
            <v>JAN</v>
          </cell>
          <cell r="H131" t="str">
            <v>FEB</v>
          </cell>
          <cell r="J131" t="str">
            <v>MAR</v>
          </cell>
          <cell r="L131" t="str">
            <v>APR</v>
          </cell>
          <cell r="N131" t="str">
            <v>MAY</v>
          </cell>
          <cell r="P131" t="str">
            <v>JUN</v>
          </cell>
          <cell r="R131" t="str">
            <v>JUL</v>
          </cell>
          <cell r="T131" t="str">
            <v>AUG</v>
          </cell>
          <cell r="V131" t="str">
            <v>SEP</v>
          </cell>
          <cell r="X131" t="str">
            <v>OCT</v>
          </cell>
          <cell r="Z131" t="str">
            <v>NOV</v>
          </cell>
          <cell r="AB131" t="str">
            <v>DEC</v>
          </cell>
          <cell r="AD131" t="str">
            <v>TOTAL</v>
          </cell>
        </row>
        <row r="134">
          <cell r="A134" t="str">
            <v>BRONZE</v>
          </cell>
        </row>
        <row r="135">
          <cell r="D135" t="str">
            <v>GM</v>
          </cell>
          <cell r="E135">
            <v>0.75</v>
          </cell>
          <cell r="F135">
            <v>0</v>
          </cell>
          <cell r="H135">
            <v>3</v>
          </cell>
          <cell r="J135">
            <v>8</v>
          </cell>
          <cell r="L135">
            <v>2</v>
          </cell>
          <cell r="N135">
            <v>1</v>
          </cell>
          <cell r="P135">
            <v>2</v>
          </cell>
          <cell r="R135">
            <v>1</v>
          </cell>
          <cell r="T135">
            <v>1</v>
          </cell>
          <cell r="V135">
            <v>1</v>
          </cell>
          <cell r="X135">
            <v>4</v>
          </cell>
          <cell r="Z135">
            <v>1</v>
          </cell>
          <cell r="AB135">
            <v>5</v>
          </cell>
          <cell r="AD135">
            <v>29</v>
          </cell>
        </row>
        <row r="136">
          <cell r="D136" t="str">
            <v>Ford</v>
          </cell>
          <cell r="E136">
            <v>0.75</v>
          </cell>
          <cell r="F136">
            <v>0</v>
          </cell>
          <cell r="H136">
            <v>4</v>
          </cell>
          <cell r="J136">
            <v>6</v>
          </cell>
          <cell r="L136">
            <v>8</v>
          </cell>
          <cell r="N136">
            <v>1</v>
          </cell>
          <cell r="P136">
            <v>1</v>
          </cell>
          <cell r="R136">
            <v>2</v>
          </cell>
          <cell r="T136">
            <v>1</v>
          </cell>
          <cell r="V136">
            <v>1</v>
          </cell>
          <cell r="X136">
            <v>3</v>
          </cell>
          <cell r="Z136">
            <v>0</v>
          </cell>
          <cell r="AB136">
            <v>0</v>
          </cell>
          <cell r="AD136">
            <v>27</v>
          </cell>
        </row>
        <row r="137">
          <cell r="D137" t="str">
            <v>DCX</v>
          </cell>
          <cell r="E137">
            <v>0.75</v>
          </cell>
          <cell r="F137">
            <v>2</v>
          </cell>
          <cell r="H137">
            <v>1</v>
          </cell>
          <cell r="J137">
            <v>4</v>
          </cell>
          <cell r="L137">
            <v>9</v>
          </cell>
          <cell r="N137">
            <v>2</v>
          </cell>
          <cell r="P137">
            <v>4</v>
          </cell>
          <cell r="R137">
            <v>0</v>
          </cell>
          <cell r="T137">
            <v>0</v>
          </cell>
          <cell r="V137">
            <v>1</v>
          </cell>
          <cell r="X137">
            <v>1</v>
          </cell>
          <cell r="Z137">
            <v>2</v>
          </cell>
          <cell r="AB137">
            <v>0</v>
          </cell>
          <cell r="AD137">
            <v>26</v>
          </cell>
        </row>
        <row r="138">
          <cell r="D138" t="str">
            <v>Total Founding Partners</v>
          </cell>
          <cell r="F138">
            <v>2</v>
          </cell>
          <cell r="H138">
            <v>8</v>
          </cell>
          <cell r="J138">
            <v>18</v>
          </cell>
          <cell r="L138">
            <v>19</v>
          </cell>
          <cell r="N138">
            <v>4</v>
          </cell>
          <cell r="P138">
            <v>7</v>
          </cell>
          <cell r="R138">
            <v>3</v>
          </cell>
          <cell r="T138">
            <v>2</v>
          </cell>
          <cell r="V138">
            <v>3</v>
          </cell>
          <cell r="X138">
            <v>8</v>
          </cell>
          <cell r="Z138">
            <v>3</v>
          </cell>
          <cell r="AB138">
            <v>5</v>
          </cell>
          <cell r="AD138">
            <v>82</v>
          </cell>
        </row>
        <row r="140">
          <cell r="D140" t="str">
            <v>Toyota</v>
          </cell>
          <cell r="E140">
            <v>0.5</v>
          </cell>
          <cell r="F140">
            <v>0</v>
          </cell>
          <cell r="H140">
            <v>0</v>
          </cell>
          <cell r="J140">
            <v>0</v>
          </cell>
          <cell r="L140">
            <v>0</v>
          </cell>
          <cell r="N140">
            <v>1</v>
          </cell>
          <cell r="P140">
            <v>1</v>
          </cell>
          <cell r="R140">
            <v>1</v>
          </cell>
          <cell r="T140">
            <v>1</v>
          </cell>
          <cell r="V140">
            <v>0</v>
          </cell>
          <cell r="X140">
            <v>1</v>
          </cell>
          <cell r="Z140">
            <v>1</v>
          </cell>
          <cell r="AB140">
            <v>0</v>
          </cell>
          <cell r="AD140">
            <v>6</v>
          </cell>
        </row>
        <row r="141">
          <cell r="D141" t="str">
            <v>Isuzu</v>
          </cell>
          <cell r="E141">
            <v>0</v>
          </cell>
          <cell r="F141">
            <v>0</v>
          </cell>
          <cell r="H141">
            <v>0</v>
          </cell>
          <cell r="J141">
            <v>0</v>
          </cell>
          <cell r="L141">
            <v>0</v>
          </cell>
          <cell r="N141">
            <v>0</v>
          </cell>
          <cell r="P141">
            <v>0</v>
          </cell>
          <cell r="R141">
            <v>0</v>
          </cell>
          <cell r="T141">
            <v>1</v>
          </cell>
          <cell r="V141">
            <v>0</v>
          </cell>
          <cell r="X141">
            <v>0</v>
          </cell>
          <cell r="Z141">
            <v>0</v>
          </cell>
          <cell r="AB141">
            <v>0</v>
          </cell>
          <cell r="AD141">
            <v>1</v>
          </cell>
        </row>
        <row r="142">
          <cell r="D142" t="str">
            <v>Saturn</v>
          </cell>
          <cell r="E142">
            <v>1</v>
          </cell>
          <cell r="F142">
            <v>0</v>
          </cell>
          <cell r="H142">
            <v>0</v>
          </cell>
          <cell r="J142">
            <v>0</v>
          </cell>
          <cell r="L142">
            <v>0</v>
          </cell>
          <cell r="N142">
            <v>0</v>
          </cell>
          <cell r="P142">
            <v>0</v>
          </cell>
          <cell r="R142">
            <v>0</v>
          </cell>
          <cell r="T142">
            <v>0</v>
          </cell>
          <cell r="V142">
            <v>0</v>
          </cell>
          <cell r="X142">
            <v>0</v>
          </cell>
          <cell r="Z142">
            <v>1</v>
          </cell>
          <cell r="AB142">
            <v>0</v>
          </cell>
          <cell r="AD142">
            <v>1</v>
          </cell>
        </row>
        <row r="143">
          <cell r="D143" t="str">
            <v>Nissan</v>
          </cell>
          <cell r="E143">
            <v>0.4</v>
          </cell>
          <cell r="F143">
            <v>0</v>
          </cell>
          <cell r="H143">
            <v>0</v>
          </cell>
          <cell r="J143">
            <v>0</v>
          </cell>
          <cell r="L143">
            <v>0</v>
          </cell>
          <cell r="N143">
            <v>0</v>
          </cell>
          <cell r="P143">
            <v>4</v>
          </cell>
          <cell r="R143">
            <v>0</v>
          </cell>
          <cell r="T143">
            <v>14</v>
          </cell>
          <cell r="V143">
            <v>18</v>
          </cell>
          <cell r="X143">
            <v>11</v>
          </cell>
          <cell r="Z143">
            <v>0</v>
          </cell>
          <cell r="AB143">
            <v>2</v>
          </cell>
          <cell r="AD143">
            <v>49</v>
          </cell>
        </row>
        <row r="144">
          <cell r="D144" t="str">
            <v>Hyundai</v>
          </cell>
          <cell r="E144">
            <v>0.15</v>
          </cell>
          <cell r="F144">
            <v>0</v>
          </cell>
          <cell r="H144">
            <v>0</v>
          </cell>
          <cell r="J144">
            <v>0</v>
          </cell>
          <cell r="L144">
            <v>0</v>
          </cell>
          <cell r="N144">
            <v>0</v>
          </cell>
          <cell r="P144">
            <v>0</v>
          </cell>
          <cell r="R144">
            <v>0</v>
          </cell>
          <cell r="T144">
            <v>0</v>
          </cell>
          <cell r="V144">
            <v>0</v>
          </cell>
          <cell r="X144">
            <v>0</v>
          </cell>
          <cell r="Z144">
            <v>0</v>
          </cell>
          <cell r="AB144">
            <v>0</v>
          </cell>
          <cell r="AD144">
            <v>0</v>
          </cell>
        </row>
        <row r="145">
          <cell r="D145" t="str">
            <v>Lexus</v>
          </cell>
          <cell r="E145">
            <v>0.5</v>
          </cell>
          <cell r="F145">
            <v>0</v>
          </cell>
          <cell r="H145">
            <v>0</v>
          </cell>
          <cell r="J145">
            <v>0</v>
          </cell>
          <cell r="L145">
            <v>0</v>
          </cell>
          <cell r="N145">
            <v>0</v>
          </cell>
          <cell r="P145">
            <v>0</v>
          </cell>
          <cell r="R145">
            <v>0</v>
          </cell>
          <cell r="T145">
            <v>0</v>
          </cell>
          <cell r="V145">
            <v>0</v>
          </cell>
          <cell r="X145">
            <v>0</v>
          </cell>
          <cell r="Z145">
            <v>0</v>
          </cell>
          <cell r="AB145">
            <v>0</v>
          </cell>
          <cell r="AD145">
            <v>0</v>
          </cell>
        </row>
        <row r="146">
          <cell r="D146" t="str">
            <v>Infiniti</v>
          </cell>
          <cell r="E146">
            <v>0.5</v>
          </cell>
          <cell r="F146">
            <v>0</v>
          </cell>
          <cell r="H146">
            <v>0</v>
          </cell>
          <cell r="J146">
            <v>0</v>
          </cell>
          <cell r="L146">
            <v>0</v>
          </cell>
          <cell r="N146">
            <v>0</v>
          </cell>
          <cell r="P146">
            <v>3</v>
          </cell>
          <cell r="R146">
            <v>0</v>
          </cell>
          <cell r="T146">
            <v>0</v>
          </cell>
          <cell r="V146">
            <v>1</v>
          </cell>
          <cell r="X146">
            <v>1</v>
          </cell>
          <cell r="Z146">
            <v>2</v>
          </cell>
          <cell r="AB146">
            <v>0</v>
          </cell>
          <cell r="AD146">
            <v>3</v>
          </cell>
        </row>
        <row r="147">
          <cell r="D147" t="str">
            <v>Total Other Automakers</v>
          </cell>
          <cell r="F147">
            <v>0</v>
          </cell>
          <cell r="H147">
            <v>0</v>
          </cell>
          <cell r="J147">
            <v>0</v>
          </cell>
          <cell r="L147">
            <v>0</v>
          </cell>
          <cell r="N147">
            <v>1</v>
          </cell>
          <cell r="P147">
            <v>8</v>
          </cell>
          <cell r="R147">
            <v>1</v>
          </cell>
          <cell r="T147">
            <v>16</v>
          </cell>
          <cell r="V147">
            <v>19</v>
          </cell>
          <cell r="X147">
            <v>13</v>
          </cell>
          <cell r="Z147">
            <v>4</v>
          </cell>
          <cell r="AB147">
            <v>2</v>
          </cell>
          <cell r="AD147">
            <v>64</v>
          </cell>
        </row>
        <row r="149">
          <cell r="D149" t="str">
            <v>Grand Total Activations</v>
          </cell>
          <cell r="F149">
            <v>2</v>
          </cell>
          <cell r="H149">
            <v>8</v>
          </cell>
          <cell r="J149">
            <v>18</v>
          </cell>
          <cell r="L149">
            <v>19</v>
          </cell>
          <cell r="N149">
            <v>5</v>
          </cell>
          <cell r="P149">
            <v>15</v>
          </cell>
          <cell r="R149">
            <v>4</v>
          </cell>
          <cell r="T149">
            <v>18</v>
          </cell>
          <cell r="V149">
            <v>22</v>
          </cell>
          <cell r="X149">
            <v>21</v>
          </cell>
          <cell r="Z149">
            <v>7</v>
          </cell>
          <cell r="AB149">
            <v>7</v>
          </cell>
          <cell r="AD149">
            <v>146</v>
          </cell>
        </row>
        <row r="152">
          <cell r="A152" t="str">
            <v>SILVER</v>
          </cell>
        </row>
        <row r="153">
          <cell r="D153" t="str">
            <v>GM</v>
          </cell>
          <cell r="E153">
            <v>0.75</v>
          </cell>
          <cell r="F153">
            <v>0</v>
          </cell>
          <cell r="H153">
            <v>0</v>
          </cell>
          <cell r="J153">
            <v>0</v>
          </cell>
          <cell r="L153">
            <v>0</v>
          </cell>
          <cell r="N153">
            <v>0</v>
          </cell>
          <cell r="P153">
            <v>0</v>
          </cell>
          <cell r="R153">
            <v>0</v>
          </cell>
          <cell r="T153">
            <v>0</v>
          </cell>
          <cell r="V153">
            <v>0</v>
          </cell>
          <cell r="X153">
            <v>0</v>
          </cell>
          <cell r="Z153">
            <v>0</v>
          </cell>
          <cell r="AB153">
            <v>0</v>
          </cell>
          <cell r="AD153">
            <v>0</v>
          </cell>
        </row>
        <row r="154">
          <cell r="D154" t="str">
            <v>Ford</v>
          </cell>
          <cell r="E154">
            <v>0.75</v>
          </cell>
          <cell r="F154">
            <v>0</v>
          </cell>
          <cell r="H154">
            <v>0</v>
          </cell>
          <cell r="J154">
            <v>1</v>
          </cell>
          <cell r="L154">
            <v>1</v>
          </cell>
          <cell r="N154">
            <v>0</v>
          </cell>
          <cell r="P154">
            <v>1</v>
          </cell>
          <cell r="R154">
            <v>0</v>
          </cell>
          <cell r="T154">
            <v>1</v>
          </cell>
          <cell r="V154">
            <v>0</v>
          </cell>
          <cell r="X154">
            <v>0</v>
          </cell>
          <cell r="Z154">
            <v>0</v>
          </cell>
          <cell r="AB154">
            <v>0</v>
          </cell>
          <cell r="AD154">
            <v>4</v>
          </cell>
        </row>
        <row r="155">
          <cell r="D155" t="str">
            <v>DCX</v>
          </cell>
          <cell r="E155">
            <v>0.75</v>
          </cell>
          <cell r="F155">
            <v>0</v>
          </cell>
          <cell r="H155">
            <v>0</v>
          </cell>
          <cell r="J155">
            <v>0</v>
          </cell>
          <cell r="L155">
            <v>0</v>
          </cell>
          <cell r="N155">
            <v>0</v>
          </cell>
          <cell r="P155">
            <v>1</v>
          </cell>
          <cell r="R155">
            <v>0</v>
          </cell>
          <cell r="T155">
            <v>0</v>
          </cell>
          <cell r="V155">
            <v>0</v>
          </cell>
          <cell r="X155">
            <v>0</v>
          </cell>
          <cell r="Z155">
            <v>0</v>
          </cell>
          <cell r="AB155">
            <v>0</v>
          </cell>
          <cell r="AD155">
            <v>1</v>
          </cell>
        </row>
        <row r="156">
          <cell r="D156" t="str">
            <v>Total Founding Partners</v>
          </cell>
          <cell r="F156">
            <v>0</v>
          </cell>
          <cell r="H156">
            <v>0</v>
          </cell>
          <cell r="J156">
            <v>1</v>
          </cell>
          <cell r="L156">
            <v>1</v>
          </cell>
          <cell r="N156">
            <v>0</v>
          </cell>
          <cell r="P156">
            <v>2</v>
          </cell>
          <cell r="R156">
            <v>0</v>
          </cell>
          <cell r="T156">
            <v>1</v>
          </cell>
          <cell r="V156">
            <v>0</v>
          </cell>
          <cell r="X156">
            <v>0</v>
          </cell>
          <cell r="Z156">
            <v>0</v>
          </cell>
          <cell r="AB156">
            <v>0</v>
          </cell>
          <cell r="AD156">
            <v>5</v>
          </cell>
        </row>
        <row r="158">
          <cell r="D158" t="str">
            <v>Toyota</v>
          </cell>
          <cell r="E158">
            <v>0.5</v>
          </cell>
          <cell r="F158">
            <v>0</v>
          </cell>
          <cell r="H158">
            <v>0</v>
          </cell>
          <cell r="J158">
            <v>0</v>
          </cell>
          <cell r="L158">
            <v>0</v>
          </cell>
          <cell r="N158">
            <v>0</v>
          </cell>
          <cell r="P158">
            <v>0</v>
          </cell>
          <cell r="R158">
            <v>0</v>
          </cell>
          <cell r="T158">
            <v>0</v>
          </cell>
          <cell r="V158">
            <v>0</v>
          </cell>
          <cell r="X158">
            <v>0</v>
          </cell>
          <cell r="Z158">
            <v>0</v>
          </cell>
          <cell r="AB158">
            <v>0</v>
          </cell>
          <cell r="AD158">
            <v>0</v>
          </cell>
        </row>
        <row r="159">
          <cell r="D159" t="str">
            <v>Isuzu</v>
          </cell>
          <cell r="E159">
            <v>0</v>
          </cell>
          <cell r="F159">
            <v>0</v>
          </cell>
          <cell r="H159">
            <v>0</v>
          </cell>
          <cell r="J159">
            <v>0</v>
          </cell>
          <cell r="L159">
            <v>0</v>
          </cell>
          <cell r="N159">
            <v>0</v>
          </cell>
          <cell r="P159">
            <v>0</v>
          </cell>
          <cell r="R159">
            <v>0</v>
          </cell>
          <cell r="T159">
            <v>0</v>
          </cell>
          <cell r="V159">
            <v>0</v>
          </cell>
          <cell r="X159">
            <v>0</v>
          </cell>
          <cell r="Z159">
            <v>0</v>
          </cell>
          <cell r="AB159">
            <v>0</v>
          </cell>
          <cell r="AD159">
            <v>0</v>
          </cell>
        </row>
        <row r="160">
          <cell r="D160" t="str">
            <v>Saturn</v>
          </cell>
          <cell r="E160">
            <v>1</v>
          </cell>
          <cell r="F160">
            <v>0</v>
          </cell>
          <cell r="H160">
            <v>0</v>
          </cell>
          <cell r="J160">
            <v>0</v>
          </cell>
          <cell r="L160">
            <v>0</v>
          </cell>
          <cell r="N160">
            <v>0</v>
          </cell>
          <cell r="P160">
            <v>0</v>
          </cell>
          <cell r="R160">
            <v>0</v>
          </cell>
          <cell r="T160">
            <v>0</v>
          </cell>
          <cell r="V160">
            <v>0</v>
          </cell>
          <cell r="X160">
            <v>0</v>
          </cell>
          <cell r="Z160">
            <v>0</v>
          </cell>
          <cell r="AB160">
            <v>0</v>
          </cell>
          <cell r="AD160">
            <v>0</v>
          </cell>
        </row>
        <row r="161">
          <cell r="D161" t="str">
            <v>Nissan</v>
          </cell>
          <cell r="E161">
            <v>0.4</v>
          </cell>
          <cell r="F161">
            <v>0</v>
          </cell>
          <cell r="H161">
            <v>0</v>
          </cell>
          <cell r="J161">
            <v>0</v>
          </cell>
          <cell r="L161">
            <v>0</v>
          </cell>
          <cell r="N161">
            <v>0</v>
          </cell>
          <cell r="P161">
            <v>0</v>
          </cell>
          <cell r="R161">
            <v>0</v>
          </cell>
          <cell r="T161">
            <v>1</v>
          </cell>
          <cell r="V161">
            <v>0</v>
          </cell>
          <cell r="X161">
            <v>0</v>
          </cell>
          <cell r="Z161">
            <v>0</v>
          </cell>
          <cell r="AB161">
            <v>0</v>
          </cell>
          <cell r="AD161">
            <v>1</v>
          </cell>
        </row>
        <row r="162">
          <cell r="D162" t="str">
            <v>Hyundai</v>
          </cell>
          <cell r="E162">
            <v>0.15</v>
          </cell>
          <cell r="F162">
            <v>0</v>
          </cell>
          <cell r="H162">
            <v>0</v>
          </cell>
          <cell r="J162">
            <v>0</v>
          </cell>
          <cell r="L162">
            <v>0</v>
          </cell>
          <cell r="N162">
            <v>0</v>
          </cell>
          <cell r="P162">
            <v>0</v>
          </cell>
          <cell r="R162">
            <v>0</v>
          </cell>
          <cell r="T162">
            <v>0</v>
          </cell>
          <cell r="V162">
            <v>0</v>
          </cell>
          <cell r="X162">
            <v>0</v>
          </cell>
          <cell r="Z162">
            <v>0</v>
          </cell>
          <cell r="AB162">
            <v>0</v>
          </cell>
          <cell r="AD162">
            <v>0</v>
          </cell>
        </row>
        <row r="163">
          <cell r="D163" t="str">
            <v>Lexus</v>
          </cell>
          <cell r="E163">
            <v>0.5</v>
          </cell>
          <cell r="F163">
            <v>0</v>
          </cell>
          <cell r="H163">
            <v>0</v>
          </cell>
          <cell r="J163">
            <v>0</v>
          </cell>
          <cell r="L163">
            <v>0</v>
          </cell>
          <cell r="N163">
            <v>0</v>
          </cell>
          <cell r="P163">
            <v>0</v>
          </cell>
          <cell r="R163">
            <v>0</v>
          </cell>
          <cell r="T163">
            <v>0</v>
          </cell>
          <cell r="V163">
            <v>0</v>
          </cell>
          <cell r="X163">
            <v>0</v>
          </cell>
          <cell r="Z163">
            <v>0</v>
          </cell>
          <cell r="AB163">
            <v>0</v>
          </cell>
        </row>
        <row r="164">
          <cell r="D164" t="str">
            <v>Infiniti</v>
          </cell>
          <cell r="E164">
            <v>0.5</v>
          </cell>
          <cell r="F164">
            <v>0</v>
          </cell>
          <cell r="H164">
            <v>0</v>
          </cell>
          <cell r="J164">
            <v>0</v>
          </cell>
          <cell r="L164">
            <v>0</v>
          </cell>
          <cell r="N164">
            <v>0</v>
          </cell>
          <cell r="P164">
            <v>0</v>
          </cell>
          <cell r="R164">
            <v>0</v>
          </cell>
          <cell r="T164">
            <v>0</v>
          </cell>
          <cell r="V164">
            <v>0</v>
          </cell>
          <cell r="X164">
            <v>0</v>
          </cell>
          <cell r="Z164">
            <v>0</v>
          </cell>
          <cell r="AB164">
            <v>0</v>
          </cell>
          <cell r="AD164">
            <v>0</v>
          </cell>
        </row>
        <row r="165">
          <cell r="D165" t="str">
            <v>Total Other Automakers</v>
          </cell>
          <cell r="F165">
            <v>0</v>
          </cell>
          <cell r="H165">
            <v>0</v>
          </cell>
          <cell r="J165">
            <v>0</v>
          </cell>
          <cell r="L165">
            <v>0</v>
          </cell>
          <cell r="N165">
            <v>0</v>
          </cell>
          <cell r="P165">
            <v>0</v>
          </cell>
          <cell r="R165">
            <v>0</v>
          </cell>
          <cell r="T165">
            <v>1</v>
          </cell>
          <cell r="V165">
            <v>0</v>
          </cell>
          <cell r="X165">
            <v>0</v>
          </cell>
          <cell r="Z165">
            <v>0</v>
          </cell>
          <cell r="AB165">
            <v>0</v>
          </cell>
          <cell r="AD165">
            <v>1</v>
          </cell>
        </row>
        <row r="167">
          <cell r="D167" t="str">
            <v>Grand Total Activations</v>
          </cell>
          <cell r="F167">
            <v>0</v>
          </cell>
          <cell r="H167">
            <v>0</v>
          </cell>
          <cell r="J167">
            <v>1</v>
          </cell>
          <cell r="L167">
            <v>1</v>
          </cell>
          <cell r="N167">
            <v>0</v>
          </cell>
          <cell r="P167">
            <v>2</v>
          </cell>
          <cell r="R167">
            <v>0</v>
          </cell>
          <cell r="T167">
            <v>2</v>
          </cell>
          <cell r="V167">
            <v>0</v>
          </cell>
          <cell r="X167">
            <v>0</v>
          </cell>
          <cell r="Z167">
            <v>0</v>
          </cell>
          <cell r="AB167">
            <v>0</v>
          </cell>
          <cell r="AD167">
            <v>6</v>
          </cell>
        </row>
        <row r="170">
          <cell r="A170" t="str">
            <v>GOLD</v>
          </cell>
        </row>
        <row r="171">
          <cell r="D171" t="str">
            <v>GM</v>
          </cell>
          <cell r="E171">
            <v>0.75</v>
          </cell>
          <cell r="F171">
            <v>0</v>
          </cell>
          <cell r="H171">
            <v>0</v>
          </cell>
          <cell r="J171">
            <v>0</v>
          </cell>
          <cell r="L171">
            <v>0</v>
          </cell>
          <cell r="N171">
            <v>0</v>
          </cell>
          <cell r="P171">
            <v>0</v>
          </cell>
          <cell r="R171">
            <v>0</v>
          </cell>
          <cell r="T171">
            <v>0</v>
          </cell>
          <cell r="V171">
            <v>0</v>
          </cell>
          <cell r="X171">
            <v>0</v>
          </cell>
          <cell r="Z171">
            <v>0</v>
          </cell>
          <cell r="AB171">
            <v>0</v>
          </cell>
          <cell r="AD171">
            <v>0</v>
          </cell>
        </row>
        <row r="172">
          <cell r="D172" t="str">
            <v>Ford</v>
          </cell>
          <cell r="E172">
            <v>0.75</v>
          </cell>
          <cell r="F172">
            <v>0</v>
          </cell>
          <cell r="H172">
            <v>0</v>
          </cell>
          <cell r="J172">
            <v>0</v>
          </cell>
          <cell r="L172">
            <v>0</v>
          </cell>
          <cell r="N172">
            <v>0</v>
          </cell>
          <cell r="P172">
            <v>0</v>
          </cell>
          <cell r="R172">
            <v>0</v>
          </cell>
          <cell r="T172">
            <v>0</v>
          </cell>
          <cell r="V172">
            <v>0</v>
          </cell>
          <cell r="X172">
            <v>0</v>
          </cell>
          <cell r="Z172">
            <v>0</v>
          </cell>
          <cell r="AB172">
            <v>0</v>
          </cell>
          <cell r="AD172">
            <v>0</v>
          </cell>
        </row>
        <row r="173">
          <cell r="D173" t="str">
            <v>DCX</v>
          </cell>
          <cell r="E173">
            <v>0.75</v>
          </cell>
          <cell r="F173">
            <v>0</v>
          </cell>
          <cell r="H173">
            <v>0</v>
          </cell>
          <cell r="J173">
            <v>0</v>
          </cell>
          <cell r="L173">
            <v>0</v>
          </cell>
          <cell r="N173">
            <v>0</v>
          </cell>
          <cell r="P173">
            <v>0</v>
          </cell>
          <cell r="R173">
            <v>0</v>
          </cell>
          <cell r="T173">
            <v>0</v>
          </cell>
          <cell r="V173">
            <v>0</v>
          </cell>
          <cell r="X173">
            <v>0</v>
          </cell>
          <cell r="Z173">
            <v>0</v>
          </cell>
          <cell r="AB173">
            <v>0</v>
          </cell>
          <cell r="AD173">
            <v>0</v>
          </cell>
        </row>
        <row r="174">
          <cell r="D174" t="str">
            <v>Total Founding Partners</v>
          </cell>
          <cell r="F174">
            <v>0</v>
          </cell>
          <cell r="H174">
            <v>0</v>
          </cell>
          <cell r="J174">
            <v>0</v>
          </cell>
          <cell r="L174">
            <v>0</v>
          </cell>
          <cell r="N174">
            <v>0</v>
          </cell>
          <cell r="P174">
            <v>0</v>
          </cell>
          <cell r="R174">
            <v>0</v>
          </cell>
          <cell r="T174">
            <v>0</v>
          </cell>
          <cell r="V174">
            <v>0</v>
          </cell>
          <cell r="X174">
            <v>0</v>
          </cell>
          <cell r="Z174">
            <v>0</v>
          </cell>
          <cell r="AB174">
            <v>0</v>
          </cell>
          <cell r="AD174">
            <v>0</v>
          </cell>
        </row>
        <row r="176">
          <cell r="D176" t="str">
            <v>Toyota</v>
          </cell>
          <cell r="E176">
            <v>0.5</v>
          </cell>
          <cell r="F176">
            <v>0</v>
          </cell>
          <cell r="H176">
            <v>0</v>
          </cell>
          <cell r="J176">
            <v>0</v>
          </cell>
          <cell r="L176">
            <v>0</v>
          </cell>
          <cell r="N176">
            <v>0</v>
          </cell>
          <cell r="P176">
            <v>0</v>
          </cell>
          <cell r="R176">
            <v>0</v>
          </cell>
          <cell r="T176">
            <v>0</v>
          </cell>
          <cell r="V176">
            <v>0</v>
          </cell>
          <cell r="X176">
            <v>0</v>
          </cell>
          <cell r="Z176">
            <v>0</v>
          </cell>
          <cell r="AB176">
            <v>0</v>
          </cell>
          <cell r="AD176">
            <v>0</v>
          </cell>
        </row>
        <row r="177">
          <cell r="D177" t="str">
            <v>Isuzu</v>
          </cell>
          <cell r="E177">
            <v>0</v>
          </cell>
          <cell r="F177">
            <v>0</v>
          </cell>
          <cell r="H177">
            <v>0</v>
          </cell>
          <cell r="J177">
            <v>0</v>
          </cell>
          <cell r="L177">
            <v>0</v>
          </cell>
          <cell r="N177">
            <v>0</v>
          </cell>
          <cell r="P177">
            <v>0</v>
          </cell>
          <cell r="R177">
            <v>0</v>
          </cell>
          <cell r="T177">
            <v>0</v>
          </cell>
          <cell r="V177">
            <v>0</v>
          </cell>
          <cell r="X177">
            <v>0</v>
          </cell>
          <cell r="Z177">
            <v>0</v>
          </cell>
          <cell r="AB177">
            <v>0</v>
          </cell>
          <cell r="AD177">
            <v>0</v>
          </cell>
        </row>
        <row r="178">
          <cell r="D178" t="str">
            <v>Saturn</v>
          </cell>
          <cell r="E178">
            <v>1</v>
          </cell>
          <cell r="F178">
            <v>0</v>
          </cell>
          <cell r="H178">
            <v>0</v>
          </cell>
          <cell r="J178">
            <v>0</v>
          </cell>
          <cell r="L178">
            <v>0</v>
          </cell>
          <cell r="N178">
            <v>0</v>
          </cell>
          <cell r="P178">
            <v>0</v>
          </cell>
          <cell r="R178">
            <v>0</v>
          </cell>
          <cell r="T178">
            <v>0</v>
          </cell>
          <cell r="V178">
            <v>0</v>
          </cell>
          <cell r="X178">
            <v>0</v>
          </cell>
          <cell r="Z178">
            <v>0</v>
          </cell>
          <cell r="AB178">
            <v>0</v>
          </cell>
          <cell r="AD178">
            <v>0</v>
          </cell>
        </row>
        <row r="179">
          <cell r="D179" t="str">
            <v>Nissan</v>
          </cell>
          <cell r="E179">
            <v>0.4</v>
          </cell>
          <cell r="F179">
            <v>0</v>
          </cell>
          <cell r="H179">
            <v>0</v>
          </cell>
          <cell r="J179">
            <v>0</v>
          </cell>
          <cell r="L179">
            <v>0</v>
          </cell>
          <cell r="N179">
            <v>0</v>
          </cell>
          <cell r="P179">
            <v>0</v>
          </cell>
          <cell r="R179">
            <v>0</v>
          </cell>
          <cell r="T179">
            <v>0</v>
          </cell>
          <cell r="V179">
            <v>0</v>
          </cell>
          <cell r="X179">
            <v>0</v>
          </cell>
          <cell r="Z179">
            <v>0</v>
          </cell>
          <cell r="AB179">
            <v>0</v>
          </cell>
          <cell r="AD179">
            <v>0</v>
          </cell>
        </row>
        <row r="180">
          <cell r="D180" t="str">
            <v>Hyundai</v>
          </cell>
          <cell r="E180">
            <v>0.15</v>
          </cell>
          <cell r="F180">
            <v>0</v>
          </cell>
          <cell r="H180">
            <v>0</v>
          </cell>
          <cell r="J180">
            <v>0</v>
          </cell>
          <cell r="L180">
            <v>0</v>
          </cell>
          <cell r="N180">
            <v>0</v>
          </cell>
          <cell r="P180">
            <v>0</v>
          </cell>
          <cell r="R180">
            <v>0</v>
          </cell>
          <cell r="T180">
            <v>0</v>
          </cell>
          <cell r="V180">
            <v>0</v>
          </cell>
          <cell r="X180">
            <v>0</v>
          </cell>
          <cell r="Z180">
            <v>0</v>
          </cell>
          <cell r="AB180">
            <v>0</v>
          </cell>
          <cell r="AD180">
            <v>0</v>
          </cell>
        </row>
        <row r="181">
          <cell r="D181" t="str">
            <v>Lexus</v>
          </cell>
          <cell r="E181">
            <v>0.5</v>
          </cell>
          <cell r="F181">
            <v>0</v>
          </cell>
          <cell r="H181">
            <v>0</v>
          </cell>
          <cell r="J181">
            <v>0</v>
          </cell>
          <cell r="L181">
            <v>0</v>
          </cell>
          <cell r="N181">
            <v>0</v>
          </cell>
          <cell r="P181">
            <v>0</v>
          </cell>
          <cell r="R181">
            <v>0</v>
          </cell>
          <cell r="T181">
            <v>0</v>
          </cell>
          <cell r="V181">
            <v>0</v>
          </cell>
          <cell r="X181">
            <v>0</v>
          </cell>
          <cell r="Z181">
            <v>0</v>
          </cell>
          <cell r="AB181">
            <v>0</v>
          </cell>
        </row>
        <row r="182">
          <cell r="D182" t="str">
            <v>Infiniti</v>
          </cell>
          <cell r="E182">
            <v>0.5</v>
          </cell>
          <cell r="F182">
            <v>0</v>
          </cell>
          <cell r="H182">
            <v>0</v>
          </cell>
          <cell r="J182">
            <v>0</v>
          </cell>
          <cell r="L182">
            <v>0</v>
          </cell>
          <cell r="N182">
            <v>0</v>
          </cell>
          <cell r="P182">
            <v>0</v>
          </cell>
          <cell r="R182">
            <v>0</v>
          </cell>
          <cell r="T182">
            <v>0</v>
          </cell>
          <cell r="V182">
            <v>0</v>
          </cell>
          <cell r="X182">
            <v>0</v>
          </cell>
          <cell r="Z182">
            <v>0</v>
          </cell>
          <cell r="AB182">
            <v>0</v>
          </cell>
          <cell r="AD182">
            <v>0</v>
          </cell>
        </row>
        <row r="183">
          <cell r="D183" t="str">
            <v>Total Other Automakers</v>
          </cell>
          <cell r="F183">
            <v>0</v>
          </cell>
          <cell r="H183">
            <v>0</v>
          </cell>
          <cell r="J183">
            <v>0</v>
          </cell>
          <cell r="L183">
            <v>0</v>
          </cell>
          <cell r="N183">
            <v>0</v>
          </cell>
          <cell r="P183">
            <v>0</v>
          </cell>
          <cell r="R183">
            <v>0</v>
          </cell>
          <cell r="T183">
            <v>0</v>
          </cell>
          <cell r="V183">
            <v>0</v>
          </cell>
          <cell r="X183">
            <v>0</v>
          </cell>
          <cell r="Z183">
            <v>0</v>
          </cell>
          <cell r="AB183">
            <v>0</v>
          </cell>
          <cell r="AD183">
            <v>0</v>
          </cell>
        </row>
        <row r="185">
          <cell r="D185" t="str">
            <v>Grand Total Activations</v>
          </cell>
          <cell r="F185">
            <v>0</v>
          </cell>
          <cell r="H185">
            <v>0</v>
          </cell>
          <cell r="J185">
            <v>0</v>
          </cell>
          <cell r="L185">
            <v>0</v>
          </cell>
          <cell r="N185">
            <v>0</v>
          </cell>
          <cell r="P185">
            <v>0</v>
          </cell>
          <cell r="R185">
            <v>0</v>
          </cell>
          <cell r="T185">
            <v>0</v>
          </cell>
          <cell r="V185">
            <v>0</v>
          </cell>
          <cell r="X185">
            <v>0</v>
          </cell>
          <cell r="Z185">
            <v>0</v>
          </cell>
          <cell r="AB185">
            <v>0</v>
          </cell>
          <cell r="AD185">
            <v>0</v>
          </cell>
        </row>
        <row r="189">
          <cell r="F189" t="str">
            <v>JAN</v>
          </cell>
          <cell r="H189" t="str">
            <v>FEB</v>
          </cell>
          <cell r="J189" t="str">
            <v>MAR</v>
          </cell>
          <cell r="L189" t="str">
            <v>APR</v>
          </cell>
          <cell r="N189" t="str">
            <v>MAY</v>
          </cell>
          <cell r="P189" t="str">
            <v>JUN</v>
          </cell>
          <cell r="R189" t="str">
            <v>JUL</v>
          </cell>
          <cell r="T189" t="str">
            <v>AUG</v>
          </cell>
          <cell r="V189" t="str">
            <v>SEP</v>
          </cell>
          <cell r="X189" t="str">
            <v>OCT</v>
          </cell>
          <cell r="Z189" t="str">
            <v>NOV</v>
          </cell>
          <cell r="AB189" t="str">
            <v>DEC</v>
          </cell>
          <cell r="AD189" t="str">
            <v>TOTAL</v>
          </cell>
        </row>
        <row r="191">
          <cell r="A191" t="str">
            <v>PLATINUM</v>
          </cell>
        </row>
        <row r="192">
          <cell r="D192" t="str">
            <v>GM</v>
          </cell>
          <cell r="E192">
            <v>0.75</v>
          </cell>
          <cell r="F192">
            <v>0</v>
          </cell>
          <cell r="H192">
            <v>0</v>
          </cell>
          <cell r="J192">
            <v>0</v>
          </cell>
          <cell r="L192">
            <v>0</v>
          </cell>
          <cell r="N192">
            <v>0</v>
          </cell>
          <cell r="P192">
            <v>0</v>
          </cell>
          <cell r="R192">
            <v>0</v>
          </cell>
          <cell r="T192">
            <v>0</v>
          </cell>
          <cell r="V192">
            <v>0</v>
          </cell>
          <cell r="X192">
            <v>0</v>
          </cell>
          <cell r="Z192">
            <v>0</v>
          </cell>
          <cell r="AB192">
            <v>0</v>
          </cell>
          <cell r="AD192">
            <v>0</v>
          </cell>
        </row>
        <row r="193">
          <cell r="D193" t="str">
            <v>Ford</v>
          </cell>
          <cell r="E193">
            <v>0.75</v>
          </cell>
          <cell r="F193">
            <v>0</v>
          </cell>
          <cell r="H193">
            <v>0</v>
          </cell>
          <cell r="J193">
            <v>0</v>
          </cell>
          <cell r="L193">
            <v>0</v>
          </cell>
          <cell r="N193">
            <v>0</v>
          </cell>
          <cell r="P193">
            <v>0</v>
          </cell>
          <cell r="R193">
            <v>0</v>
          </cell>
          <cell r="T193">
            <v>0</v>
          </cell>
          <cell r="V193">
            <v>0</v>
          </cell>
          <cell r="X193">
            <v>0</v>
          </cell>
          <cell r="Z193">
            <v>0</v>
          </cell>
          <cell r="AB193">
            <v>0</v>
          </cell>
          <cell r="AD193">
            <v>0</v>
          </cell>
        </row>
        <row r="194">
          <cell r="D194" t="str">
            <v>DCX</v>
          </cell>
          <cell r="E194">
            <v>0.75</v>
          </cell>
          <cell r="F194">
            <v>0</v>
          </cell>
          <cell r="H194">
            <v>0</v>
          </cell>
          <cell r="J194">
            <v>0</v>
          </cell>
          <cell r="L194">
            <v>0</v>
          </cell>
          <cell r="N194">
            <v>0</v>
          </cell>
          <cell r="P194">
            <v>0</v>
          </cell>
          <cell r="R194">
            <v>0</v>
          </cell>
          <cell r="T194">
            <v>0</v>
          </cell>
          <cell r="V194">
            <v>0</v>
          </cell>
          <cell r="X194">
            <v>0</v>
          </cell>
          <cell r="Z194">
            <v>0</v>
          </cell>
          <cell r="AB194">
            <v>0</v>
          </cell>
          <cell r="AD194">
            <v>0</v>
          </cell>
        </row>
        <row r="195">
          <cell r="D195" t="str">
            <v>Total Founding Partners</v>
          </cell>
          <cell r="F195">
            <v>0</v>
          </cell>
          <cell r="H195">
            <v>0</v>
          </cell>
          <cell r="J195">
            <v>0</v>
          </cell>
          <cell r="L195">
            <v>0</v>
          </cell>
          <cell r="N195">
            <v>0</v>
          </cell>
          <cell r="P195">
            <v>0</v>
          </cell>
          <cell r="R195">
            <v>0</v>
          </cell>
          <cell r="T195">
            <v>0</v>
          </cell>
          <cell r="V195">
            <v>0</v>
          </cell>
          <cell r="X195">
            <v>0</v>
          </cell>
          <cell r="Z195">
            <v>0</v>
          </cell>
          <cell r="AB195">
            <v>0</v>
          </cell>
          <cell r="AD195">
            <v>0</v>
          </cell>
        </row>
        <row r="197">
          <cell r="D197" t="str">
            <v>Toyota</v>
          </cell>
          <cell r="E197">
            <v>0.5</v>
          </cell>
          <cell r="F197">
            <v>0</v>
          </cell>
          <cell r="H197">
            <v>0</v>
          </cell>
          <cell r="J197">
            <v>0</v>
          </cell>
          <cell r="L197">
            <v>0</v>
          </cell>
          <cell r="N197">
            <v>0</v>
          </cell>
          <cell r="P197">
            <v>0</v>
          </cell>
          <cell r="R197">
            <v>0</v>
          </cell>
          <cell r="T197">
            <v>0</v>
          </cell>
          <cell r="V197">
            <v>0</v>
          </cell>
          <cell r="X197">
            <v>0</v>
          </cell>
          <cell r="Z197">
            <v>0</v>
          </cell>
          <cell r="AB197">
            <v>0</v>
          </cell>
          <cell r="AD197">
            <v>0</v>
          </cell>
        </row>
        <row r="198">
          <cell r="D198" t="str">
            <v>Isuzu</v>
          </cell>
          <cell r="E198">
            <v>0</v>
          </cell>
          <cell r="F198">
            <v>0</v>
          </cell>
          <cell r="H198">
            <v>0</v>
          </cell>
          <cell r="J198">
            <v>0</v>
          </cell>
          <cell r="L198">
            <v>0</v>
          </cell>
          <cell r="N198">
            <v>0</v>
          </cell>
          <cell r="P198">
            <v>0</v>
          </cell>
          <cell r="R198">
            <v>0</v>
          </cell>
          <cell r="T198">
            <v>0</v>
          </cell>
          <cell r="V198">
            <v>0</v>
          </cell>
          <cell r="X198">
            <v>0</v>
          </cell>
          <cell r="Z198">
            <v>0</v>
          </cell>
          <cell r="AB198">
            <v>0</v>
          </cell>
          <cell r="AD198">
            <v>0</v>
          </cell>
        </row>
        <row r="199">
          <cell r="D199" t="str">
            <v>Saturn</v>
          </cell>
          <cell r="E199">
            <v>1</v>
          </cell>
          <cell r="F199">
            <v>0</v>
          </cell>
          <cell r="H199">
            <v>0</v>
          </cell>
          <cell r="J199">
            <v>0</v>
          </cell>
          <cell r="L199">
            <v>0</v>
          </cell>
          <cell r="N199">
            <v>0</v>
          </cell>
          <cell r="P199">
            <v>0</v>
          </cell>
          <cell r="R199">
            <v>0</v>
          </cell>
          <cell r="T199">
            <v>0</v>
          </cell>
          <cell r="V199">
            <v>0</v>
          </cell>
          <cell r="X199">
            <v>0</v>
          </cell>
          <cell r="Z199">
            <v>0</v>
          </cell>
          <cell r="AB199">
            <v>0</v>
          </cell>
          <cell r="AD199">
            <v>0</v>
          </cell>
        </row>
        <row r="200">
          <cell r="D200" t="str">
            <v>Nissan</v>
          </cell>
          <cell r="E200">
            <v>0.4</v>
          </cell>
          <cell r="F200">
            <v>0</v>
          </cell>
          <cell r="H200">
            <v>0</v>
          </cell>
          <cell r="J200">
            <v>0</v>
          </cell>
          <cell r="L200">
            <v>0</v>
          </cell>
          <cell r="N200">
            <v>0</v>
          </cell>
          <cell r="P200">
            <v>0</v>
          </cell>
          <cell r="R200">
            <v>0</v>
          </cell>
          <cell r="T200">
            <v>0</v>
          </cell>
          <cell r="V200">
            <v>0</v>
          </cell>
          <cell r="X200">
            <v>0</v>
          </cell>
          <cell r="Z200">
            <v>0</v>
          </cell>
          <cell r="AB200">
            <v>0</v>
          </cell>
          <cell r="AD200">
            <v>0</v>
          </cell>
        </row>
        <row r="201">
          <cell r="D201" t="str">
            <v>Hyundai</v>
          </cell>
          <cell r="E201">
            <v>0.15</v>
          </cell>
          <cell r="F201">
            <v>0</v>
          </cell>
          <cell r="H201">
            <v>0</v>
          </cell>
          <cell r="J201">
            <v>0</v>
          </cell>
          <cell r="L201">
            <v>0</v>
          </cell>
          <cell r="N201">
            <v>0</v>
          </cell>
          <cell r="P201">
            <v>0</v>
          </cell>
          <cell r="R201">
            <v>0</v>
          </cell>
          <cell r="T201">
            <v>0</v>
          </cell>
          <cell r="V201">
            <v>0</v>
          </cell>
          <cell r="X201">
            <v>0</v>
          </cell>
          <cell r="Z201">
            <v>0</v>
          </cell>
          <cell r="AB201">
            <v>0</v>
          </cell>
          <cell r="AD201">
            <v>0</v>
          </cell>
        </row>
        <row r="202">
          <cell r="D202" t="str">
            <v>Lexus</v>
          </cell>
          <cell r="E202">
            <v>0.5</v>
          </cell>
          <cell r="F202">
            <v>0</v>
          </cell>
          <cell r="H202">
            <v>0</v>
          </cell>
          <cell r="J202">
            <v>0</v>
          </cell>
          <cell r="L202">
            <v>0</v>
          </cell>
          <cell r="N202">
            <v>0</v>
          </cell>
          <cell r="P202">
            <v>0</v>
          </cell>
          <cell r="R202">
            <v>0</v>
          </cell>
          <cell r="T202">
            <v>0</v>
          </cell>
          <cell r="V202">
            <v>0</v>
          </cell>
          <cell r="X202">
            <v>0</v>
          </cell>
          <cell r="Z202">
            <v>0</v>
          </cell>
          <cell r="AB202">
            <v>0</v>
          </cell>
        </row>
        <row r="203">
          <cell r="D203" t="str">
            <v>Infiniti</v>
          </cell>
          <cell r="E203">
            <v>0.5</v>
          </cell>
          <cell r="F203">
            <v>0</v>
          </cell>
          <cell r="H203">
            <v>0</v>
          </cell>
          <cell r="J203">
            <v>0</v>
          </cell>
          <cell r="L203">
            <v>0</v>
          </cell>
          <cell r="N203">
            <v>0</v>
          </cell>
          <cell r="P203">
            <v>0</v>
          </cell>
          <cell r="R203">
            <v>0</v>
          </cell>
          <cell r="T203">
            <v>0</v>
          </cell>
          <cell r="V203">
            <v>0</v>
          </cell>
          <cell r="X203">
            <v>0</v>
          </cell>
          <cell r="Z203">
            <v>0</v>
          </cell>
          <cell r="AB203">
            <v>0</v>
          </cell>
          <cell r="AD203">
            <v>0</v>
          </cell>
        </row>
        <row r="204">
          <cell r="D204" t="str">
            <v>Total Other Automakers</v>
          </cell>
          <cell r="F204">
            <v>0</v>
          </cell>
          <cell r="H204">
            <v>0</v>
          </cell>
          <cell r="J204">
            <v>0</v>
          </cell>
          <cell r="L204">
            <v>0</v>
          </cell>
          <cell r="N204">
            <v>0</v>
          </cell>
          <cell r="P204">
            <v>0</v>
          </cell>
          <cell r="R204">
            <v>0</v>
          </cell>
          <cell r="T204">
            <v>0</v>
          </cell>
          <cell r="V204">
            <v>0</v>
          </cell>
          <cell r="X204">
            <v>0</v>
          </cell>
          <cell r="Z204">
            <v>0</v>
          </cell>
          <cell r="AB204">
            <v>0</v>
          </cell>
          <cell r="AD204">
            <v>0</v>
          </cell>
        </row>
        <row r="206">
          <cell r="D206" t="str">
            <v>Grand Total Activations</v>
          </cell>
          <cell r="F206">
            <v>0</v>
          </cell>
          <cell r="H206">
            <v>0</v>
          </cell>
          <cell r="J206">
            <v>0</v>
          </cell>
          <cell r="L206">
            <v>0</v>
          </cell>
          <cell r="N206">
            <v>0</v>
          </cell>
          <cell r="P206">
            <v>0</v>
          </cell>
          <cell r="R206">
            <v>0</v>
          </cell>
          <cell r="T206">
            <v>0</v>
          </cell>
          <cell r="V206">
            <v>0</v>
          </cell>
          <cell r="X206">
            <v>0</v>
          </cell>
          <cell r="Z206">
            <v>0</v>
          </cell>
          <cell r="AB206">
            <v>0</v>
          </cell>
          <cell r="AD206">
            <v>0</v>
          </cell>
        </row>
        <row r="209">
          <cell r="A209" t="str">
            <v>STOREFRONTS</v>
          </cell>
        </row>
        <row r="210">
          <cell r="D210" t="str">
            <v>GM</v>
          </cell>
          <cell r="F210">
            <v>0</v>
          </cell>
          <cell r="H210">
            <v>3</v>
          </cell>
          <cell r="J210">
            <v>8</v>
          </cell>
          <cell r="L210">
            <v>2</v>
          </cell>
          <cell r="N210">
            <v>1</v>
          </cell>
          <cell r="P210">
            <v>2</v>
          </cell>
          <cell r="R210">
            <v>1</v>
          </cell>
          <cell r="T210">
            <v>1</v>
          </cell>
          <cell r="V210">
            <v>1</v>
          </cell>
          <cell r="X210">
            <v>4</v>
          </cell>
          <cell r="Z210">
            <v>1</v>
          </cell>
          <cell r="AB210">
            <v>5</v>
          </cell>
          <cell r="AD210">
            <v>29</v>
          </cell>
        </row>
        <row r="211">
          <cell r="D211" t="str">
            <v>Ford</v>
          </cell>
          <cell r="F211">
            <v>0</v>
          </cell>
          <cell r="H211">
            <v>4</v>
          </cell>
          <cell r="J211">
            <v>7</v>
          </cell>
          <cell r="L211">
            <v>9</v>
          </cell>
          <cell r="N211">
            <v>1</v>
          </cell>
          <cell r="P211">
            <v>2</v>
          </cell>
          <cell r="R211">
            <v>2</v>
          </cell>
          <cell r="T211">
            <v>2</v>
          </cell>
          <cell r="V211">
            <v>1</v>
          </cell>
          <cell r="X211">
            <v>3</v>
          </cell>
          <cell r="Z211">
            <v>0</v>
          </cell>
          <cell r="AB211">
            <v>0</v>
          </cell>
          <cell r="AD211">
            <v>31</v>
          </cell>
        </row>
        <row r="212">
          <cell r="D212" t="str">
            <v>DCX</v>
          </cell>
          <cell r="F212">
            <v>2</v>
          </cell>
          <cell r="H212">
            <v>1</v>
          </cell>
          <cell r="J212">
            <v>4</v>
          </cell>
          <cell r="L212">
            <v>9</v>
          </cell>
          <cell r="N212">
            <v>2</v>
          </cell>
          <cell r="P212">
            <v>5</v>
          </cell>
          <cell r="R212">
            <v>0</v>
          </cell>
          <cell r="T212">
            <v>0</v>
          </cell>
          <cell r="V212">
            <v>1</v>
          </cell>
          <cell r="X212">
            <v>1</v>
          </cell>
          <cell r="Z212">
            <v>2</v>
          </cell>
          <cell r="AB212">
            <v>0</v>
          </cell>
          <cell r="AD212">
            <v>27</v>
          </cell>
        </row>
        <row r="213">
          <cell r="D213" t="str">
            <v>Total Founding Partners</v>
          </cell>
          <cell r="F213">
            <v>2</v>
          </cell>
          <cell r="H213">
            <v>8</v>
          </cell>
          <cell r="J213">
            <v>19</v>
          </cell>
          <cell r="L213">
            <v>20</v>
          </cell>
          <cell r="N213">
            <v>4</v>
          </cell>
          <cell r="P213">
            <v>9</v>
          </cell>
          <cell r="R213">
            <v>3</v>
          </cell>
          <cell r="T213">
            <v>3</v>
          </cell>
          <cell r="V213">
            <v>3</v>
          </cell>
          <cell r="X213">
            <v>8</v>
          </cell>
          <cell r="Z213">
            <v>3</v>
          </cell>
          <cell r="AB213">
            <v>5</v>
          </cell>
          <cell r="AD213">
            <v>87</v>
          </cell>
        </row>
        <row r="215">
          <cell r="D215" t="str">
            <v>Toyota</v>
          </cell>
          <cell r="F215">
            <v>0</v>
          </cell>
          <cell r="H215">
            <v>0</v>
          </cell>
          <cell r="J215">
            <v>0</v>
          </cell>
          <cell r="L215">
            <v>0</v>
          </cell>
          <cell r="N215">
            <v>1</v>
          </cell>
          <cell r="P215">
            <v>1</v>
          </cell>
          <cell r="R215">
            <v>1</v>
          </cell>
          <cell r="T215">
            <v>1</v>
          </cell>
          <cell r="V215">
            <v>0</v>
          </cell>
          <cell r="X215">
            <v>1</v>
          </cell>
          <cell r="Z215">
            <v>1</v>
          </cell>
          <cell r="AB215">
            <v>0</v>
          </cell>
          <cell r="AD215">
            <v>6</v>
          </cell>
        </row>
        <row r="216">
          <cell r="D216" t="str">
            <v>Isuzu</v>
          </cell>
          <cell r="F216">
            <v>0</v>
          </cell>
          <cell r="H216">
            <v>0</v>
          </cell>
          <cell r="J216">
            <v>0</v>
          </cell>
          <cell r="L216">
            <v>0</v>
          </cell>
          <cell r="N216">
            <v>0</v>
          </cell>
          <cell r="P216">
            <v>0</v>
          </cell>
          <cell r="R216">
            <v>0</v>
          </cell>
          <cell r="T216">
            <v>1</v>
          </cell>
          <cell r="V216">
            <v>0</v>
          </cell>
          <cell r="X216">
            <v>0</v>
          </cell>
          <cell r="Z216">
            <v>0</v>
          </cell>
          <cell r="AB216">
            <v>0</v>
          </cell>
          <cell r="AD216">
            <v>1</v>
          </cell>
        </row>
        <row r="217">
          <cell r="D217" t="str">
            <v>Saturn</v>
          </cell>
          <cell r="F217">
            <v>0</v>
          </cell>
          <cell r="H217">
            <v>0</v>
          </cell>
          <cell r="J217">
            <v>0</v>
          </cell>
          <cell r="L217">
            <v>0</v>
          </cell>
          <cell r="N217">
            <v>0</v>
          </cell>
          <cell r="P217">
            <v>0</v>
          </cell>
          <cell r="R217">
            <v>0</v>
          </cell>
          <cell r="T217">
            <v>0</v>
          </cell>
          <cell r="V217">
            <v>0</v>
          </cell>
          <cell r="X217">
            <v>0</v>
          </cell>
          <cell r="Z217">
            <v>1</v>
          </cell>
          <cell r="AB217">
            <v>0</v>
          </cell>
          <cell r="AD217">
            <v>1</v>
          </cell>
        </row>
        <row r="218">
          <cell r="D218" t="str">
            <v>Nissan</v>
          </cell>
          <cell r="F218">
            <v>0</v>
          </cell>
          <cell r="H218">
            <v>0</v>
          </cell>
          <cell r="J218">
            <v>0</v>
          </cell>
          <cell r="L218">
            <v>0</v>
          </cell>
          <cell r="N218">
            <v>0</v>
          </cell>
          <cell r="P218">
            <v>4</v>
          </cell>
          <cell r="R218">
            <v>0</v>
          </cell>
          <cell r="T218">
            <v>15</v>
          </cell>
          <cell r="V218">
            <v>18</v>
          </cell>
          <cell r="X218">
            <v>11</v>
          </cell>
          <cell r="Z218">
            <v>0</v>
          </cell>
          <cell r="AB218">
            <v>2</v>
          </cell>
          <cell r="AD218">
            <v>50</v>
          </cell>
        </row>
        <row r="219">
          <cell r="D219" t="str">
            <v>Hyundai</v>
          </cell>
          <cell r="F219">
            <v>0</v>
          </cell>
          <cell r="H219">
            <v>0</v>
          </cell>
          <cell r="J219">
            <v>0</v>
          </cell>
          <cell r="L219">
            <v>0</v>
          </cell>
          <cell r="N219">
            <v>0</v>
          </cell>
          <cell r="P219">
            <v>0</v>
          </cell>
          <cell r="R219">
            <v>0</v>
          </cell>
          <cell r="T219">
            <v>0</v>
          </cell>
          <cell r="V219">
            <v>0</v>
          </cell>
          <cell r="X219">
            <v>0</v>
          </cell>
          <cell r="Z219">
            <v>0</v>
          </cell>
          <cell r="AB219">
            <v>0</v>
          </cell>
          <cell r="AD219">
            <v>0</v>
          </cell>
        </row>
        <row r="220">
          <cell r="D220" t="str">
            <v>Lexus</v>
          </cell>
          <cell r="F220">
            <v>0</v>
          </cell>
          <cell r="H220">
            <v>0</v>
          </cell>
          <cell r="J220">
            <v>0</v>
          </cell>
          <cell r="L220">
            <v>0</v>
          </cell>
          <cell r="N220">
            <v>0</v>
          </cell>
          <cell r="P220">
            <v>0</v>
          </cell>
          <cell r="R220">
            <v>0</v>
          </cell>
          <cell r="T220">
            <v>0</v>
          </cell>
          <cell r="V220">
            <v>0</v>
          </cell>
          <cell r="X220">
            <v>0</v>
          </cell>
          <cell r="Z220">
            <v>0</v>
          </cell>
          <cell r="AB220">
            <v>0</v>
          </cell>
          <cell r="AD220">
            <v>0</v>
          </cell>
        </row>
        <row r="221">
          <cell r="D221" t="str">
            <v>Infiniti</v>
          </cell>
          <cell r="F221">
            <v>0</v>
          </cell>
          <cell r="H221">
            <v>0</v>
          </cell>
          <cell r="J221">
            <v>0</v>
          </cell>
          <cell r="L221">
            <v>0</v>
          </cell>
          <cell r="N221">
            <v>0</v>
          </cell>
          <cell r="P221">
            <v>3</v>
          </cell>
          <cell r="R221">
            <v>0</v>
          </cell>
          <cell r="T221">
            <v>0</v>
          </cell>
          <cell r="V221">
            <v>1</v>
          </cell>
          <cell r="X221">
            <v>1</v>
          </cell>
          <cell r="Z221">
            <v>2</v>
          </cell>
          <cell r="AB221">
            <v>0</v>
          </cell>
          <cell r="AD221">
            <v>7</v>
          </cell>
        </row>
        <row r="222">
          <cell r="D222" t="str">
            <v>Total Other Automakers</v>
          </cell>
          <cell r="F222">
            <v>0</v>
          </cell>
          <cell r="H222">
            <v>0</v>
          </cell>
          <cell r="J222">
            <v>0</v>
          </cell>
          <cell r="L222">
            <v>0</v>
          </cell>
          <cell r="N222">
            <v>1</v>
          </cell>
          <cell r="P222">
            <v>8</v>
          </cell>
          <cell r="R222">
            <v>1</v>
          </cell>
          <cell r="T222">
            <v>17</v>
          </cell>
          <cell r="V222">
            <v>19</v>
          </cell>
          <cell r="X222">
            <v>13</v>
          </cell>
          <cell r="Z222">
            <v>4</v>
          </cell>
          <cell r="AB222">
            <v>2</v>
          </cell>
          <cell r="AD222">
            <v>65</v>
          </cell>
        </row>
        <row r="224">
          <cell r="D224" t="str">
            <v>Subscriptions not Renewed</v>
          </cell>
          <cell r="F224">
            <v>0</v>
          </cell>
          <cell r="H224">
            <v>0</v>
          </cell>
          <cell r="J224">
            <v>0</v>
          </cell>
          <cell r="L224">
            <v>0</v>
          </cell>
          <cell r="N224">
            <v>-1</v>
          </cell>
          <cell r="P224">
            <v>-1</v>
          </cell>
          <cell r="R224">
            <v>0</v>
          </cell>
          <cell r="T224">
            <v>-1</v>
          </cell>
          <cell r="V224">
            <v>-4</v>
          </cell>
          <cell r="X224">
            <v>0</v>
          </cell>
          <cell r="Z224">
            <v>0</v>
          </cell>
          <cell r="AB224">
            <v>0</v>
          </cell>
          <cell r="AD224">
            <v>-7</v>
          </cell>
        </row>
        <row r="226">
          <cell r="D226" t="str">
            <v>Grand Total Activations</v>
          </cell>
          <cell r="F226">
            <v>2</v>
          </cell>
          <cell r="H226">
            <v>8</v>
          </cell>
          <cell r="J226">
            <v>19</v>
          </cell>
          <cell r="L226">
            <v>20</v>
          </cell>
          <cell r="N226">
            <v>4</v>
          </cell>
          <cell r="P226">
            <v>16</v>
          </cell>
          <cell r="R226">
            <v>4</v>
          </cell>
          <cell r="T226">
            <v>19</v>
          </cell>
          <cell r="V226">
            <v>18</v>
          </cell>
          <cell r="X226">
            <v>21</v>
          </cell>
          <cell r="Z226">
            <v>7</v>
          </cell>
          <cell r="AB226">
            <v>7</v>
          </cell>
          <cell r="AD226">
            <v>145</v>
          </cell>
        </row>
      </sheetData>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s by Month"/>
      <sheetName val="PT-Adds by Month"/>
      <sheetName val="Master Capital Expenditure"/>
      <sheetName val="Data"/>
    </sheetNames>
    <sheetDataSet>
      <sheetData sheetId="0" refreshError="1"/>
      <sheetData sheetId="1" refreshError="1"/>
      <sheetData sheetId="2" refreshError="1"/>
      <sheetData sheetId="3" refreshError="1">
        <row r="1">
          <cell r="A1">
            <v>6610</v>
          </cell>
          <cell r="B1" t="str">
            <v>Computers</v>
          </cell>
        </row>
        <row r="2">
          <cell r="B2" t="str">
            <v>Equipment</v>
          </cell>
        </row>
        <row r="3">
          <cell r="B3" t="str">
            <v>Furniture &amp; Fixtures</v>
          </cell>
        </row>
        <row r="4">
          <cell r="B4" t="str">
            <v>Leasehold Improvement</v>
          </cell>
        </row>
        <row r="5">
          <cell r="B5" t="str">
            <v>Maintenance</v>
          </cell>
        </row>
        <row r="6">
          <cell r="B6" t="str">
            <v>Software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Notes"/>
      <sheetName val="Standards-Blank"/>
      <sheetName val="Standards-Sample"/>
      <sheetName val="1A Client Asset Code Summary"/>
      <sheetName val="1B Loc &amp; Client AC Summary"/>
      <sheetName val="1C Deloitte FAS AC Summary"/>
      <sheetName val="1D Loc&amp; Deloitte FAS AC Summary"/>
      <sheetName val="1E FA Record Summary"/>
      <sheetName val="1F Summary by Approach"/>
      <sheetName val="1G Reconciliation"/>
      <sheetName val="2A General Info"/>
      <sheetName val="3A FA Record"/>
      <sheetName val="4A Asset Code"/>
      <sheetName val="4B Lease Table"/>
      <sheetName val="4C Obsolescence"/>
      <sheetName val="5A RCN &amp; Market Summary"/>
      <sheetName val="6A Trend Table"/>
      <sheetName val="7A Iowa Depreciation"/>
      <sheetName val="7B Market-Based Depreciation"/>
      <sheetName val="8A Currency Conversion"/>
      <sheetName val="9A Rounding"/>
      <sheetName val="9B RUL Rang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8">
          <cell r="O8" t="str">
            <v>&gt;[11106], 
&gt;[11111]</v>
          </cell>
          <cell r="V8" t="str">
            <v>&gt;[11102], &gt;[11103], &gt;[11104], &gt;[11105], &gt;[11106], &gt;[11107]</v>
          </cell>
          <cell r="BC8" t="str">
            <v>&gt;[11102], &gt;[11103], &gt;[11104], &gt;[11105], &gt;[11106], &gt;[11107], &gt;[11108]</v>
          </cell>
          <cell r="BJ8" t="str">
            <v>&gt;[11102], &gt;[11103], &gt;[11104], &gt;[11105], &gt;[11106], &gt;[11107], [11119]&gt;</v>
          </cell>
          <cell r="BM8" t="str">
            <v>&gt;[11102], &gt;[11103], &gt;[11104], &gt;[11105]</v>
          </cell>
          <cell r="BN8" t="str">
            <v>&gt;[11102], &gt;[11103], &gt;[11104], &gt;[11105]</v>
          </cell>
        </row>
        <row r="10">
          <cell r="O10" t="str">
            <v>Concluding
Deloitte FAS
Asset
Code</v>
          </cell>
          <cell r="V10" t="str">
            <v>Acquisition
Cost Less
Excluded
Assets
(USD)</v>
          </cell>
          <cell r="BC10" t="str">
            <v>Net Book
Value Less 
Excluded
Assets
(USD)</v>
          </cell>
          <cell r="BJ10" t="str">
            <v>Rounded
Concluded Fair Value (USD)</v>
          </cell>
          <cell r="BM10" t="str">
            <v>CRN
or RCN
(USD)</v>
          </cell>
          <cell r="BN10" t="str">
            <v>CRN-
or RCN
-Weighted
RUL
(USD)</v>
          </cell>
        </row>
        <row r="11">
          <cell r="O11" t="str">
            <v>MME</v>
          </cell>
          <cell r="V11">
            <v>3185</v>
          </cell>
          <cell r="BC11">
            <v>0</v>
          </cell>
          <cell r="BJ11">
            <v>200</v>
          </cell>
          <cell r="BM11">
            <v>6578.0717941810353</v>
          </cell>
          <cell r="BN11">
            <v>6578.0717941810353</v>
          </cell>
        </row>
        <row r="12">
          <cell r="O12" t="str">
            <v>MME</v>
          </cell>
          <cell r="V12">
            <v>22977</v>
          </cell>
          <cell r="BC12">
            <v>0</v>
          </cell>
          <cell r="BJ12">
            <v>1600</v>
          </cell>
          <cell r="BM12">
            <v>47455.056707974145</v>
          </cell>
          <cell r="BN12">
            <v>47455.056707974145</v>
          </cell>
        </row>
        <row r="13">
          <cell r="O13" t="str">
            <v>MME</v>
          </cell>
          <cell r="V13">
            <v>9943</v>
          </cell>
          <cell r="BC13">
            <v>0</v>
          </cell>
          <cell r="BJ13">
            <v>750</v>
          </cell>
          <cell r="BM13">
            <v>17197.520473773264</v>
          </cell>
          <cell r="BN13">
            <v>17197.520473773264</v>
          </cell>
        </row>
        <row r="14">
          <cell r="O14" t="str">
            <v>MME</v>
          </cell>
          <cell r="V14">
            <v>16471</v>
          </cell>
          <cell r="BC14">
            <v>0</v>
          </cell>
          <cell r="BJ14">
            <v>1300</v>
          </cell>
          <cell r="BM14">
            <v>27199.767689822293</v>
          </cell>
          <cell r="BN14">
            <v>27199.767689822293</v>
          </cell>
        </row>
        <row r="15">
          <cell r="O15" t="str">
            <v>MME</v>
          </cell>
          <cell r="V15">
            <v>9580</v>
          </cell>
          <cell r="BC15">
            <v>106.79</v>
          </cell>
          <cell r="BJ15">
            <v>800</v>
          </cell>
          <cell r="BM15">
            <v>15629.93615662907</v>
          </cell>
          <cell r="BN15">
            <v>15629.93615662907</v>
          </cell>
        </row>
        <row r="16">
          <cell r="O16" t="str">
            <v>MME</v>
          </cell>
          <cell r="V16">
            <v>550.12</v>
          </cell>
          <cell r="BC16">
            <v>0</v>
          </cell>
          <cell r="BJ16">
            <v>60</v>
          </cell>
          <cell r="BM16">
            <v>777.92031356635619</v>
          </cell>
          <cell r="BN16">
            <v>777.92031356635619</v>
          </cell>
        </row>
        <row r="17">
          <cell r="O17" t="str">
            <v>MME</v>
          </cell>
          <cell r="V17">
            <v>593.26</v>
          </cell>
          <cell r="BC17">
            <v>0</v>
          </cell>
          <cell r="BJ17">
            <v>80</v>
          </cell>
          <cell r="BM17">
            <v>831.94216023413207</v>
          </cell>
          <cell r="BN17">
            <v>831.94216023413207</v>
          </cell>
        </row>
        <row r="18">
          <cell r="O18" t="str">
            <v>MME</v>
          </cell>
          <cell r="V18">
            <v>5465.15</v>
          </cell>
          <cell r="BC18">
            <v>0.01</v>
          </cell>
          <cell r="BJ18">
            <v>700</v>
          </cell>
          <cell r="BM18">
            <v>7663.9057023961941</v>
          </cell>
          <cell r="BN18">
            <v>7663.9057023961941</v>
          </cell>
        </row>
        <row r="19">
          <cell r="O19" t="str">
            <v>MME</v>
          </cell>
          <cell r="V19">
            <v>6849.47</v>
          </cell>
          <cell r="BC19">
            <v>0</v>
          </cell>
          <cell r="BJ19">
            <v>850</v>
          </cell>
          <cell r="BM19">
            <v>9605.1695180171937</v>
          </cell>
          <cell r="BN19">
            <v>9605.1695180171937</v>
          </cell>
        </row>
        <row r="20">
          <cell r="O20" t="str">
            <v>MME</v>
          </cell>
          <cell r="V20">
            <v>327.8</v>
          </cell>
          <cell r="BC20">
            <v>0</v>
          </cell>
          <cell r="BJ20">
            <v>40</v>
          </cell>
          <cell r="BM20">
            <v>459.6814889336016</v>
          </cell>
          <cell r="BN20">
            <v>459.6814889336016</v>
          </cell>
        </row>
        <row r="21">
          <cell r="O21" t="str">
            <v>MME</v>
          </cell>
          <cell r="V21">
            <v>39749.589999999997</v>
          </cell>
          <cell r="BC21">
            <v>0.01</v>
          </cell>
          <cell r="BJ21">
            <v>5000</v>
          </cell>
          <cell r="BM21">
            <v>55741.765453630869</v>
          </cell>
          <cell r="BN21">
            <v>55741.765453630869</v>
          </cell>
        </row>
        <row r="22">
          <cell r="O22" t="str">
            <v>MME</v>
          </cell>
          <cell r="V22">
            <v>72205.64</v>
          </cell>
          <cell r="BC22">
            <v>0</v>
          </cell>
          <cell r="BJ22">
            <v>9250</v>
          </cell>
          <cell r="BM22">
            <v>101255.6318017194</v>
          </cell>
          <cell r="BN22">
            <v>101255.6318017194</v>
          </cell>
        </row>
        <row r="23">
          <cell r="O23" t="str">
            <v>MME</v>
          </cell>
          <cell r="V23">
            <v>38132.97</v>
          </cell>
          <cell r="BC23">
            <v>0.01</v>
          </cell>
          <cell r="BJ23">
            <v>4800</v>
          </cell>
          <cell r="BM23">
            <v>53474.741998353762</v>
          </cell>
          <cell r="BN23">
            <v>53474.741998353762</v>
          </cell>
        </row>
        <row r="24">
          <cell r="O24" t="str">
            <v>MME</v>
          </cell>
          <cell r="V24">
            <v>16945.830000000002</v>
          </cell>
          <cell r="BC24">
            <v>5164.1400000000003</v>
          </cell>
          <cell r="BJ24">
            <v>2300</v>
          </cell>
          <cell r="BM24">
            <v>23422.916378797443</v>
          </cell>
          <cell r="BN24">
            <v>23422.916378797443</v>
          </cell>
        </row>
        <row r="25">
          <cell r="O25" t="str">
            <v>MME</v>
          </cell>
          <cell r="V25">
            <v>28542.57</v>
          </cell>
          <cell r="BC25">
            <v>8698.2000000000007</v>
          </cell>
          <cell r="BJ25">
            <v>4000</v>
          </cell>
          <cell r="BM25">
            <v>39452.197404669612</v>
          </cell>
          <cell r="BN25">
            <v>39452.197404669612</v>
          </cell>
        </row>
        <row r="26">
          <cell r="O26" t="str">
            <v>MME</v>
          </cell>
          <cell r="V26">
            <v>608.62</v>
          </cell>
          <cell r="BC26">
            <v>185.48</v>
          </cell>
          <cell r="BJ26">
            <v>80</v>
          </cell>
          <cell r="BM26">
            <v>841.24857657982511</v>
          </cell>
          <cell r="BN26">
            <v>841.24857657982511</v>
          </cell>
        </row>
        <row r="27">
          <cell r="O27" t="str">
            <v>MME</v>
          </cell>
          <cell r="V27">
            <v>10802.13</v>
          </cell>
          <cell r="BC27">
            <v>3291.89</v>
          </cell>
          <cell r="BJ27">
            <v>1500</v>
          </cell>
          <cell r="BM27">
            <v>14930.952789146308</v>
          </cell>
          <cell r="BN27">
            <v>14930.952789146308</v>
          </cell>
        </row>
        <row r="28">
          <cell r="O28" t="str">
            <v>MME</v>
          </cell>
          <cell r="V28">
            <v>6098.59</v>
          </cell>
          <cell r="BC28">
            <v>3889.52</v>
          </cell>
          <cell r="BJ28">
            <v>900</v>
          </cell>
          <cell r="BM28">
            <v>8217.3804182960575</v>
          </cell>
          <cell r="BN28">
            <v>8217.3804182960575</v>
          </cell>
        </row>
        <row r="29">
          <cell r="O29" t="str">
            <v>MME</v>
          </cell>
          <cell r="V29">
            <v>15134.2</v>
          </cell>
          <cell r="BC29">
            <v>9652.19</v>
          </cell>
          <cell r="BJ29">
            <v>2300</v>
          </cell>
          <cell r="BM29">
            <v>20392.16912869634</v>
          </cell>
          <cell r="BN29">
            <v>20392.16912869634</v>
          </cell>
        </row>
        <row r="30">
          <cell r="O30" t="str">
            <v>MME</v>
          </cell>
          <cell r="V30">
            <v>18776.28</v>
          </cell>
          <cell r="BC30">
            <v>11975.02</v>
          </cell>
          <cell r="BJ30">
            <v>2800</v>
          </cell>
          <cell r="BM30">
            <v>25299.591479414732</v>
          </cell>
          <cell r="BN30">
            <v>25299.591479414732</v>
          </cell>
        </row>
        <row r="31">
          <cell r="O31" t="str">
            <v>MME</v>
          </cell>
          <cell r="V31">
            <v>11649.32</v>
          </cell>
          <cell r="BC31">
            <v>7429.63</v>
          </cell>
          <cell r="BJ31">
            <v>1700</v>
          </cell>
          <cell r="BM31">
            <v>15696.561673184233</v>
          </cell>
          <cell r="BN31">
            <v>15696.561673184233</v>
          </cell>
        </row>
        <row r="32">
          <cell r="O32" t="str">
            <v>MME</v>
          </cell>
          <cell r="V32">
            <v>88258.72</v>
          </cell>
          <cell r="BC32">
            <v>56289.09</v>
          </cell>
          <cell r="BJ32">
            <v>13000</v>
          </cell>
          <cell r="BM32">
            <v>118921.82905751569</v>
          </cell>
          <cell r="BN32">
            <v>118921.82905751569</v>
          </cell>
        </row>
        <row r="33">
          <cell r="O33" t="str">
            <v>MME</v>
          </cell>
          <cell r="V33">
            <v>18555.96</v>
          </cell>
          <cell r="BC33">
            <v>11834.5</v>
          </cell>
          <cell r="BJ33">
            <v>2800</v>
          </cell>
          <cell r="BM33">
            <v>25002.727244606525</v>
          </cell>
          <cell r="BN33">
            <v>25002.727244606525</v>
          </cell>
        </row>
        <row r="34">
          <cell r="O34" t="str">
            <v>MME</v>
          </cell>
          <cell r="V34">
            <v>2327.9899999999998</v>
          </cell>
          <cell r="BC34">
            <v>1484.73</v>
          </cell>
          <cell r="BJ34">
            <v>350</v>
          </cell>
          <cell r="BM34">
            <v>3136.7872639395396</v>
          </cell>
          <cell r="BN34">
            <v>3136.7872639395396</v>
          </cell>
        </row>
        <row r="35">
          <cell r="O35" t="str">
            <v>MME</v>
          </cell>
          <cell r="V35">
            <v>44841.38</v>
          </cell>
          <cell r="BC35">
            <v>29826.07</v>
          </cell>
          <cell r="BJ35">
            <v>6750</v>
          </cell>
          <cell r="BM35">
            <v>60420.306651434585</v>
          </cell>
          <cell r="BN35">
            <v>60420.306651434585</v>
          </cell>
        </row>
        <row r="36">
          <cell r="O36" t="str">
            <v>MME</v>
          </cell>
          <cell r="V36">
            <v>38957.03</v>
          </cell>
          <cell r="BC36">
            <v>24845.77</v>
          </cell>
          <cell r="BJ36">
            <v>5750</v>
          </cell>
          <cell r="BM36">
            <v>52491.598136121967</v>
          </cell>
          <cell r="BN36">
            <v>52491.598136121967</v>
          </cell>
        </row>
        <row r="37">
          <cell r="O37" t="str">
            <v>MME</v>
          </cell>
          <cell r="V37">
            <v>90807.21</v>
          </cell>
          <cell r="BC37">
            <v>57914.45</v>
          </cell>
          <cell r="BJ37">
            <v>13500</v>
          </cell>
          <cell r="BM37">
            <v>122355.723092403</v>
          </cell>
          <cell r="BN37">
            <v>122355.723092403</v>
          </cell>
        </row>
        <row r="38">
          <cell r="O38" t="str">
            <v>MME</v>
          </cell>
          <cell r="V38">
            <v>13852.75</v>
          </cell>
          <cell r="BC38">
            <v>8834.92</v>
          </cell>
          <cell r="BJ38">
            <v>2100</v>
          </cell>
          <cell r="BM38">
            <v>18665.513928555734</v>
          </cell>
          <cell r="BN38">
            <v>18665.513928555734</v>
          </cell>
        </row>
        <row r="39">
          <cell r="O39" t="str">
            <v>MME</v>
          </cell>
          <cell r="V39">
            <v>62178.48</v>
          </cell>
          <cell r="BC39">
            <v>39655.800000000003</v>
          </cell>
          <cell r="BJ39">
            <v>9250</v>
          </cell>
          <cell r="BM39">
            <v>83780.713901313764</v>
          </cell>
          <cell r="BN39">
            <v>83780.713901313764</v>
          </cell>
        </row>
        <row r="40">
          <cell r="O40" t="str">
            <v>MME</v>
          </cell>
          <cell r="V40">
            <v>115119.42</v>
          </cell>
          <cell r="BC40">
            <v>73420.14</v>
          </cell>
          <cell r="BJ40">
            <v>17000</v>
          </cell>
          <cell r="BM40">
            <v>155114.55396634297</v>
          </cell>
          <cell r="BN40">
            <v>155114.55396634297</v>
          </cell>
        </row>
        <row r="41">
          <cell r="O41" t="str">
            <v>MME</v>
          </cell>
          <cell r="V41">
            <v>66131.100000000006</v>
          </cell>
          <cell r="BC41">
            <v>42176.68</v>
          </cell>
          <cell r="BJ41">
            <v>10000</v>
          </cell>
          <cell r="BM41">
            <v>89106.564989674414</v>
          </cell>
          <cell r="BN41">
            <v>89106.564989674414</v>
          </cell>
        </row>
        <row r="42">
          <cell r="O42" t="str">
            <v>MME</v>
          </cell>
          <cell r="V42">
            <v>31021.03</v>
          </cell>
          <cell r="BC42">
            <v>19784.400000000001</v>
          </cell>
          <cell r="BJ42">
            <v>4600</v>
          </cell>
          <cell r="BM42">
            <v>41798.449227997706</v>
          </cell>
          <cell r="BN42">
            <v>41798.449227997706</v>
          </cell>
        </row>
        <row r="43">
          <cell r="O43" t="str">
            <v>MME</v>
          </cell>
          <cell r="V43">
            <v>118264.82</v>
          </cell>
          <cell r="BC43">
            <v>75426.2</v>
          </cell>
          <cell r="BJ43">
            <v>17500</v>
          </cell>
          <cell r="BM43">
            <v>159352.73826266531</v>
          </cell>
          <cell r="BN43">
            <v>159352.73826266531</v>
          </cell>
        </row>
        <row r="44">
          <cell r="O44" t="str">
            <v>MME</v>
          </cell>
          <cell r="V44">
            <v>43111.15</v>
          </cell>
          <cell r="BC44">
            <v>27495.16</v>
          </cell>
          <cell r="BJ44">
            <v>6500</v>
          </cell>
          <cell r="BM44">
            <v>58088.95495847796</v>
          </cell>
          <cell r="BN44">
            <v>58088.95495847796</v>
          </cell>
        </row>
        <row r="45">
          <cell r="O45" t="str">
            <v>MME</v>
          </cell>
          <cell r="V45">
            <v>304836.3</v>
          </cell>
          <cell r="BC45">
            <v>194416.58</v>
          </cell>
          <cell r="BJ45">
            <v>46000</v>
          </cell>
          <cell r="BM45">
            <v>410743.44109143631</v>
          </cell>
          <cell r="BN45">
            <v>410743.44109143631</v>
          </cell>
        </row>
        <row r="46">
          <cell r="O46" t="str">
            <v>MME</v>
          </cell>
          <cell r="V46">
            <v>95394.92</v>
          </cell>
          <cell r="BC46">
            <v>60840.38</v>
          </cell>
          <cell r="BJ46">
            <v>14500</v>
          </cell>
          <cell r="BM46">
            <v>128537.30905224304</v>
          </cell>
          <cell r="BN46">
            <v>128537.30905224304</v>
          </cell>
        </row>
        <row r="47">
          <cell r="O47" t="str">
            <v>MME</v>
          </cell>
          <cell r="V47">
            <v>26100</v>
          </cell>
          <cell r="BC47">
            <v>20428.57</v>
          </cell>
          <cell r="BJ47">
            <v>4000</v>
          </cell>
          <cell r="BM47">
            <v>35167.740234632445</v>
          </cell>
          <cell r="BN47">
            <v>35167.740234632445</v>
          </cell>
        </row>
        <row r="48">
          <cell r="O48" t="str">
            <v>MME</v>
          </cell>
          <cell r="V48">
            <v>40950</v>
          </cell>
          <cell r="BC48">
            <v>38214.019999999997</v>
          </cell>
          <cell r="BJ48">
            <v>6500</v>
          </cell>
          <cell r="BM48">
            <v>52284.649013240065</v>
          </cell>
          <cell r="BN48">
            <v>52284.649013240065</v>
          </cell>
        </row>
        <row r="49">
          <cell r="O49" t="str">
            <v>MME</v>
          </cell>
          <cell r="V49">
            <v>8524.39</v>
          </cell>
          <cell r="BC49">
            <v>8049.52</v>
          </cell>
          <cell r="BJ49">
            <v>1400</v>
          </cell>
          <cell r="BM49">
            <v>10883.876415188606</v>
          </cell>
          <cell r="BN49">
            <v>10883.876415188606</v>
          </cell>
        </row>
        <row r="50">
          <cell r="O50" t="str">
            <v>MME</v>
          </cell>
          <cell r="V50">
            <v>40423.5</v>
          </cell>
          <cell r="BC50">
            <v>38171.599999999999</v>
          </cell>
          <cell r="BJ50">
            <v>6500</v>
          </cell>
          <cell r="BM50">
            <v>51612.417811641266</v>
          </cell>
          <cell r="BN50">
            <v>51612.417811641266</v>
          </cell>
        </row>
        <row r="51">
          <cell r="O51" t="str">
            <v>MME</v>
          </cell>
          <cell r="V51">
            <v>40448.370000000003</v>
          </cell>
          <cell r="BC51">
            <v>38195.08</v>
          </cell>
          <cell r="BJ51">
            <v>6500</v>
          </cell>
          <cell r="BM51">
            <v>51644.171638770917</v>
          </cell>
          <cell r="BN51">
            <v>51644.171638770917</v>
          </cell>
        </row>
        <row r="52">
          <cell r="O52" t="str">
            <v>MME</v>
          </cell>
          <cell r="V52">
            <v>112013.27</v>
          </cell>
          <cell r="BC52">
            <v>105773.26</v>
          </cell>
          <cell r="BJ52">
            <v>18000</v>
          </cell>
          <cell r="BM52">
            <v>143017.69247314514</v>
          </cell>
          <cell r="BN52">
            <v>143017.69247314514</v>
          </cell>
        </row>
        <row r="53">
          <cell r="O53" t="str">
            <v>MME</v>
          </cell>
          <cell r="V53">
            <v>14728.46</v>
          </cell>
          <cell r="BC53">
            <v>13907.97</v>
          </cell>
          <cell r="BJ53">
            <v>2400</v>
          </cell>
          <cell r="BM53">
            <v>18805.185875593303</v>
          </cell>
          <cell r="BN53">
            <v>18805.185875593303</v>
          </cell>
        </row>
        <row r="54">
          <cell r="O54" t="str">
            <v>MME</v>
          </cell>
          <cell r="V54">
            <v>59167.26</v>
          </cell>
          <cell r="BC54">
            <v>55871.18</v>
          </cell>
          <cell r="BJ54">
            <v>9500</v>
          </cell>
          <cell r="BM54">
            <v>75544.308233824631</v>
          </cell>
          <cell r="BN54">
            <v>75544.308233824631</v>
          </cell>
        </row>
        <row r="55">
          <cell r="O55" t="str">
            <v>MME</v>
          </cell>
          <cell r="V55">
            <v>137243.35999999999</v>
          </cell>
          <cell r="BC55">
            <v>129597.84</v>
          </cell>
          <cell r="BJ55">
            <v>22000</v>
          </cell>
          <cell r="BM55">
            <v>175231.27978016483</v>
          </cell>
          <cell r="BN55">
            <v>175231.27978016483</v>
          </cell>
        </row>
        <row r="56">
          <cell r="O56" t="str">
            <v>MME</v>
          </cell>
          <cell r="V56">
            <v>74438.7</v>
          </cell>
          <cell r="BC56">
            <v>70291.89</v>
          </cell>
          <cell r="BJ56">
            <v>12000</v>
          </cell>
          <cell r="BM56">
            <v>95042.766849862586</v>
          </cell>
          <cell r="BN56">
            <v>95042.766849862586</v>
          </cell>
        </row>
        <row r="57">
          <cell r="O57" t="str">
            <v>MME</v>
          </cell>
          <cell r="V57">
            <v>29687.49</v>
          </cell>
          <cell r="BC57">
            <v>28033.67</v>
          </cell>
          <cell r="BJ57">
            <v>4800</v>
          </cell>
          <cell r="BM57">
            <v>37904.76177616787</v>
          </cell>
          <cell r="BN57">
            <v>37904.76177616787</v>
          </cell>
        </row>
        <row r="58">
          <cell r="O58" t="str">
            <v>MME</v>
          </cell>
          <cell r="V58">
            <v>226052.69</v>
          </cell>
          <cell r="BC58">
            <v>213459.8</v>
          </cell>
          <cell r="BJ58">
            <v>36000</v>
          </cell>
          <cell r="BM58">
            <v>288622.35787909065</v>
          </cell>
          <cell r="BN58">
            <v>288622.35787909065</v>
          </cell>
        </row>
        <row r="59">
          <cell r="O59" t="str">
            <v>MME</v>
          </cell>
          <cell r="V59">
            <v>38855.61</v>
          </cell>
          <cell r="BC59">
            <v>36691.050000000003</v>
          </cell>
          <cell r="BJ59">
            <v>6250</v>
          </cell>
          <cell r="BM59">
            <v>49610.547766674987</v>
          </cell>
          <cell r="BN59">
            <v>49610.547766674987</v>
          </cell>
        </row>
        <row r="60">
          <cell r="O60" t="str">
            <v>MME</v>
          </cell>
          <cell r="V60">
            <v>313106.24</v>
          </cell>
          <cell r="BC60">
            <v>295663.78999999998</v>
          </cell>
          <cell r="BJ60">
            <v>50000</v>
          </cell>
          <cell r="BM60">
            <v>399771.66940794396</v>
          </cell>
          <cell r="BN60">
            <v>399771.66940794396</v>
          </cell>
        </row>
        <row r="61">
          <cell r="O61" t="str">
            <v>MME</v>
          </cell>
          <cell r="V61">
            <v>105872.26</v>
          </cell>
          <cell r="BC61">
            <v>99974.35</v>
          </cell>
          <cell r="BJ61">
            <v>17000</v>
          </cell>
          <cell r="BM61">
            <v>135176.89754184359</v>
          </cell>
          <cell r="BN61">
            <v>135176.89754184359</v>
          </cell>
        </row>
        <row r="62">
          <cell r="O62" t="str">
            <v>BLD</v>
          </cell>
          <cell r="V62">
            <v>11666980</v>
          </cell>
          <cell r="BC62">
            <v>8232420.4500000002</v>
          </cell>
          <cell r="BJ62">
            <v>11100000</v>
          </cell>
          <cell r="BM62">
            <v>22178319.566735551</v>
          </cell>
          <cell r="BN62">
            <v>443566391.33471102</v>
          </cell>
        </row>
        <row r="63">
          <cell r="O63" t="str">
            <v>BLD</v>
          </cell>
          <cell r="V63">
            <v>1983247</v>
          </cell>
          <cell r="BC63">
            <v>1399409.91</v>
          </cell>
          <cell r="BJ63">
            <v>1875000</v>
          </cell>
          <cell r="BM63">
            <v>3770048.9540369129</v>
          </cell>
          <cell r="BN63">
            <v>75400979.080738261</v>
          </cell>
        </row>
        <row r="64">
          <cell r="O64" t="str">
            <v>BLD</v>
          </cell>
          <cell r="V64">
            <v>259135</v>
          </cell>
          <cell r="BC64">
            <v>182858.14</v>
          </cell>
          <cell r="BJ64">
            <v>245000</v>
          </cell>
          <cell r="BM64">
            <v>492602.09933727636</v>
          </cell>
          <cell r="BN64">
            <v>9852041.986745527</v>
          </cell>
        </row>
        <row r="65">
          <cell r="O65" t="str">
            <v>BLD</v>
          </cell>
          <cell r="V65">
            <v>32353</v>
          </cell>
          <cell r="BC65">
            <v>22999.200000000001</v>
          </cell>
          <cell r="BJ65">
            <v>30000</v>
          </cell>
          <cell r="BM65">
            <v>60530.833777528409</v>
          </cell>
          <cell r="BN65">
            <v>1210616.6755505682</v>
          </cell>
        </row>
        <row r="66">
          <cell r="O66" t="str">
            <v>BLD</v>
          </cell>
          <cell r="V66">
            <v>63568</v>
          </cell>
          <cell r="BC66">
            <v>45188</v>
          </cell>
          <cell r="BJ66">
            <v>60000</v>
          </cell>
          <cell r="BM66">
            <v>118932.5268621125</v>
          </cell>
          <cell r="BN66">
            <v>2378650.5372422501</v>
          </cell>
        </row>
        <row r="67">
          <cell r="O67" t="str">
            <v>BLD</v>
          </cell>
          <cell r="V67">
            <v>15017</v>
          </cell>
          <cell r="BC67">
            <v>10918.04</v>
          </cell>
          <cell r="BJ67">
            <v>15000</v>
          </cell>
          <cell r="BM67">
            <v>28096.050778510311</v>
          </cell>
          <cell r="BN67">
            <v>590017.0663487165</v>
          </cell>
        </row>
        <row r="68">
          <cell r="O68" t="str">
            <v>BLD</v>
          </cell>
          <cell r="V68">
            <v>3500</v>
          </cell>
          <cell r="BC68">
            <v>2630.25</v>
          </cell>
          <cell r="BJ68">
            <v>3400</v>
          </cell>
          <cell r="BM68">
            <v>6329.4691885295915</v>
          </cell>
          <cell r="BN68">
            <v>139248.32214765102</v>
          </cell>
        </row>
        <row r="69">
          <cell r="O69" t="str">
            <v>BLD</v>
          </cell>
          <cell r="V69">
            <v>579538</v>
          </cell>
          <cell r="BC69">
            <v>408525.75</v>
          </cell>
          <cell r="BJ69">
            <v>550000</v>
          </cell>
          <cell r="BM69">
            <v>1101671.466400627</v>
          </cell>
          <cell r="BN69">
            <v>22033429.328012541</v>
          </cell>
        </row>
        <row r="70">
          <cell r="O70" t="str">
            <v>BLD</v>
          </cell>
          <cell r="V70">
            <v>512687</v>
          </cell>
          <cell r="BC70">
            <v>361791.85</v>
          </cell>
          <cell r="BJ70">
            <v>490000</v>
          </cell>
          <cell r="BM70">
            <v>974591.20729708544</v>
          </cell>
          <cell r="BN70">
            <v>19491824.145941708</v>
          </cell>
        </row>
        <row r="71">
          <cell r="O71" t="str">
            <v>BLD</v>
          </cell>
          <cell r="V71">
            <v>1489323</v>
          </cell>
          <cell r="BC71">
            <v>1050892.1599999999</v>
          </cell>
          <cell r="BJ71">
            <v>1425000</v>
          </cell>
          <cell r="BM71">
            <v>2831125.2296729139</v>
          </cell>
          <cell r="BN71">
            <v>56622504.59345828</v>
          </cell>
        </row>
        <row r="72">
          <cell r="O72" t="str">
            <v>BLD</v>
          </cell>
          <cell r="V72">
            <v>325738</v>
          </cell>
          <cell r="BC72">
            <v>229859.08</v>
          </cell>
          <cell r="BJ72">
            <v>310000</v>
          </cell>
          <cell r="BM72">
            <v>619210.923394855</v>
          </cell>
          <cell r="BN72">
            <v>12384218.4678971</v>
          </cell>
        </row>
        <row r="73">
          <cell r="O73" t="str">
            <v>BLD</v>
          </cell>
          <cell r="V73">
            <v>57483</v>
          </cell>
          <cell r="BC73">
            <v>40582.800000000003</v>
          </cell>
          <cell r="BJ73">
            <v>55000</v>
          </cell>
          <cell r="BM73">
            <v>109272.18043183922</v>
          </cell>
          <cell r="BN73">
            <v>2185443.6086367844</v>
          </cell>
        </row>
        <row r="74">
          <cell r="O74" t="str">
            <v>BLD</v>
          </cell>
          <cell r="V74">
            <v>610262</v>
          </cell>
          <cell r="BC74">
            <v>430634.68</v>
          </cell>
          <cell r="BJ74">
            <v>580000</v>
          </cell>
          <cell r="BM74">
            <v>1160076.1855626025</v>
          </cell>
          <cell r="BN74">
            <v>23201523.711252049</v>
          </cell>
        </row>
        <row r="75">
          <cell r="O75" t="str">
            <v>BLD</v>
          </cell>
          <cell r="V75">
            <v>586732</v>
          </cell>
          <cell r="BC75">
            <v>414018.5</v>
          </cell>
          <cell r="BJ75">
            <v>560000</v>
          </cell>
          <cell r="BM75">
            <v>1115346.8846290885</v>
          </cell>
          <cell r="BN75">
            <v>22306937.692581769</v>
          </cell>
        </row>
        <row r="76">
          <cell r="O76" t="str">
            <v>BLD</v>
          </cell>
          <cell r="V76">
            <v>46395</v>
          </cell>
          <cell r="BC76">
            <v>32981.050000000003</v>
          </cell>
          <cell r="BJ76">
            <v>43000</v>
          </cell>
          <cell r="BM76">
            <v>86802.708654790302</v>
          </cell>
          <cell r="BN76">
            <v>1736054.173095806</v>
          </cell>
        </row>
        <row r="77">
          <cell r="O77" t="str">
            <v>BLD</v>
          </cell>
          <cell r="V77">
            <v>57007</v>
          </cell>
          <cell r="BC77">
            <v>40143.120000000003</v>
          </cell>
          <cell r="BJ77">
            <v>55000</v>
          </cell>
          <cell r="BM77">
            <v>108367.32929523266</v>
          </cell>
          <cell r="BN77">
            <v>2167346.5859046532</v>
          </cell>
        </row>
        <row r="78">
          <cell r="O78" t="str">
            <v>BLD</v>
          </cell>
          <cell r="V78">
            <v>403559</v>
          </cell>
          <cell r="BC78">
            <v>287018.64</v>
          </cell>
          <cell r="BJ78">
            <v>380000</v>
          </cell>
          <cell r="BM78">
            <v>755038.56669939682</v>
          </cell>
          <cell r="BN78">
            <v>15100771.333987936</v>
          </cell>
        </row>
        <row r="79">
          <cell r="O79" t="str">
            <v>BLD</v>
          </cell>
          <cell r="V79">
            <v>44456</v>
          </cell>
          <cell r="BC79">
            <v>31385.67</v>
          </cell>
          <cell r="BJ79">
            <v>42000</v>
          </cell>
          <cell r="BM79">
            <v>84508.533884415301</v>
          </cell>
          <cell r="BN79">
            <v>1690170.677688306</v>
          </cell>
        </row>
        <row r="80">
          <cell r="O80" t="str">
            <v>BLD</v>
          </cell>
          <cell r="V80">
            <v>9068</v>
          </cell>
          <cell r="BC80">
            <v>6703.1</v>
          </cell>
          <cell r="BJ80">
            <v>9000</v>
          </cell>
          <cell r="BM80">
            <v>16398.750457596096</v>
          </cell>
          <cell r="BN80">
            <v>360772.51006711408</v>
          </cell>
        </row>
        <row r="81">
          <cell r="O81" t="str">
            <v>BLD</v>
          </cell>
          <cell r="V81">
            <v>3965</v>
          </cell>
          <cell r="BC81">
            <v>2943.65</v>
          </cell>
          <cell r="BJ81">
            <v>3800</v>
          </cell>
          <cell r="BM81">
            <v>7170.3843807199519</v>
          </cell>
          <cell r="BN81">
            <v>150578.07199511898</v>
          </cell>
        </row>
        <row r="82">
          <cell r="O82" t="str">
            <v>BLD</v>
          </cell>
          <cell r="V82">
            <v>112877</v>
          </cell>
          <cell r="BC82">
            <v>82608.78</v>
          </cell>
          <cell r="BJ82">
            <v>110000</v>
          </cell>
          <cell r="BM82">
            <v>211187.1827745827</v>
          </cell>
          <cell r="BN82">
            <v>4434930.8382662367</v>
          </cell>
        </row>
        <row r="83">
          <cell r="O83" t="str">
            <v>BLD</v>
          </cell>
          <cell r="V83">
            <v>30210</v>
          </cell>
          <cell r="BC83">
            <v>25953.11</v>
          </cell>
          <cell r="BJ83">
            <v>32000</v>
          </cell>
          <cell r="BM83">
            <v>47917.823760256862</v>
          </cell>
          <cell r="BN83">
            <v>1293781.2415269352</v>
          </cell>
        </row>
        <row r="84">
          <cell r="O84" t="str">
            <v>BLD</v>
          </cell>
          <cell r="V84">
            <v>8821</v>
          </cell>
          <cell r="BC84">
            <v>6554.36</v>
          </cell>
          <cell r="BJ84">
            <v>8750</v>
          </cell>
          <cell r="BM84">
            <v>15952.070774862723</v>
          </cell>
          <cell r="BN84">
            <v>350945.5570469799</v>
          </cell>
        </row>
        <row r="85">
          <cell r="O85" t="str">
            <v>BLD</v>
          </cell>
          <cell r="V85">
            <v>6291</v>
          </cell>
          <cell r="BC85">
            <v>4929.3999999999996</v>
          </cell>
          <cell r="BJ85">
            <v>6500</v>
          </cell>
          <cell r="BM85">
            <v>10653.127404303941</v>
          </cell>
          <cell r="BN85">
            <v>255675.05770329459</v>
          </cell>
        </row>
        <row r="86">
          <cell r="O86" t="str">
            <v>BLD</v>
          </cell>
          <cell r="V86">
            <v>16864</v>
          </cell>
          <cell r="BC86">
            <v>12353.24</v>
          </cell>
          <cell r="BJ86">
            <v>16500</v>
          </cell>
          <cell r="BM86">
            <v>31551.694767849629</v>
          </cell>
          <cell r="BN86">
            <v>662585.59012484225</v>
          </cell>
        </row>
        <row r="87">
          <cell r="O87" t="str">
            <v>BLD</v>
          </cell>
          <cell r="V87">
            <v>32372</v>
          </cell>
          <cell r="BC87">
            <v>26291.22</v>
          </cell>
          <cell r="BJ87">
            <v>34000</v>
          </cell>
          <cell r="BM87">
            <v>54073.60500939261</v>
          </cell>
          <cell r="BN87">
            <v>1351840.1252348153</v>
          </cell>
        </row>
        <row r="88">
          <cell r="O88" t="str">
            <v>BLD</v>
          </cell>
          <cell r="V88">
            <v>32069</v>
          </cell>
          <cell r="BC88">
            <v>26036.78</v>
          </cell>
          <cell r="BJ88">
            <v>33000</v>
          </cell>
          <cell r="BM88">
            <v>53567.47927363807</v>
          </cell>
          <cell r="BN88">
            <v>1339186.9818409518</v>
          </cell>
        </row>
        <row r="89">
          <cell r="O89" t="str">
            <v>BLD</v>
          </cell>
          <cell r="V89">
            <v>40661</v>
          </cell>
          <cell r="BC89">
            <v>35706.53</v>
          </cell>
          <cell r="BJ89">
            <v>44000</v>
          </cell>
          <cell r="BM89">
            <v>62850.436667052963</v>
          </cell>
          <cell r="BN89">
            <v>1759812.2266774829</v>
          </cell>
        </row>
        <row r="90">
          <cell r="O90" t="str">
            <v>BLD</v>
          </cell>
          <cell r="V90">
            <v>3698</v>
          </cell>
          <cell r="BC90">
            <v>3310.93</v>
          </cell>
          <cell r="BJ90">
            <v>3800</v>
          </cell>
          <cell r="BM90">
            <v>5456.1862831858407</v>
          </cell>
          <cell r="BN90">
            <v>152773.21592920355</v>
          </cell>
        </row>
        <row r="91">
          <cell r="O91" t="str">
            <v>C</v>
          </cell>
          <cell r="V91">
            <v>3998</v>
          </cell>
          <cell r="BC91">
            <v>0</v>
          </cell>
          <cell r="BJ91">
            <v>100</v>
          </cell>
          <cell r="BM91">
            <v>1419.6106951871659</v>
          </cell>
          <cell r="BN91">
            <v>1419.6106951871659</v>
          </cell>
        </row>
        <row r="92">
          <cell r="O92" t="str">
            <v>C</v>
          </cell>
          <cell r="V92">
            <v>4715</v>
          </cell>
          <cell r="BC92">
            <v>0</v>
          </cell>
          <cell r="BJ92">
            <v>100</v>
          </cell>
          <cell r="BM92">
            <v>1446.7467652495379</v>
          </cell>
          <cell r="BN92">
            <v>1446.7467652495379</v>
          </cell>
        </row>
        <row r="93">
          <cell r="O93" t="str">
            <v>C</v>
          </cell>
          <cell r="V93">
            <v>1430</v>
          </cell>
          <cell r="BC93">
            <v>0</v>
          </cell>
          <cell r="BJ93">
            <v>30</v>
          </cell>
          <cell r="BM93">
            <v>438.78003696857672</v>
          </cell>
          <cell r="BN93">
            <v>438.78003696857672</v>
          </cell>
        </row>
        <row r="94">
          <cell r="O94" t="str">
            <v>C</v>
          </cell>
          <cell r="V94">
            <v>2921</v>
          </cell>
          <cell r="BC94">
            <v>0</v>
          </cell>
          <cell r="BJ94">
            <v>60</v>
          </cell>
          <cell r="BM94">
            <v>896.27726432532347</v>
          </cell>
          <cell r="BN94">
            <v>896.27726432532347</v>
          </cell>
        </row>
        <row r="95">
          <cell r="O95" t="str">
            <v>C</v>
          </cell>
          <cell r="V95">
            <v>2739</v>
          </cell>
          <cell r="BC95">
            <v>0</v>
          </cell>
          <cell r="BJ95">
            <v>60</v>
          </cell>
          <cell r="BM95">
            <v>840.43253234750466</v>
          </cell>
          <cell r="BN95">
            <v>840.43253234750466</v>
          </cell>
        </row>
        <row r="96">
          <cell r="O96" t="str">
            <v>C</v>
          </cell>
          <cell r="V96">
            <v>2385</v>
          </cell>
          <cell r="BC96">
            <v>0</v>
          </cell>
          <cell r="BJ96">
            <v>50</v>
          </cell>
          <cell r="BM96">
            <v>731.81146025878002</v>
          </cell>
          <cell r="BN96">
            <v>731.81146025878002</v>
          </cell>
        </row>
        <row r="97">
          <cell r="O97" t="str">
            <v>C</v>
          </cell>
          <cell r="V97">
            <v>10613</v>
          </cell>
          <cell r="BC97">
            <v>0</v>
          </cell>
          <cell r="BJ97">
            <v>300</v>
          </cell>
          <cell r="BM97">
            <v>3768.4663101604278</v>
          </cell>
          <cell r="BN97">
            <v>3768.4663101604278</v>
          </cell>
        </row>
        <row r="98">
          <cell r="O98" t="str">
            <v>C</v>
          </cell>
          <cell r="V98">
            <v>4291</v>
          </cell>
          <cell r="BC98">
            <v>0</v>
          </cell>
          <cell r="BJ98">
            <v>90</v>
          </cell>
          <cell r="BM98">
            <v>1316.6469500924213</v>
          </cell>
          <cell r="BN98">
            <v>1316.6469500924213</v>
          </cell>
        </row>
        <row r="99">
          <cell r="O99" t="str">
            <v>C</v>
          </cell>
          <cell r="V99">
            <v>1302</v>
          </cell>
          <cell r="BC99">
            <v>0</v>
          </cell>
          <cell r="BJ99">
            <v>30</v>
          </cell>
          <cell r="BM99">
            <v>399.5046210720887</v>
          </cell>
          <cell r="BN99">
            <v>399.5046210720887</v>
          </cell>
        </row>
        <row r="100">
          <cell r="O100" t="str">
            <v>C</v>
          </cell>
          <cell r="V100">
            <v>4237</v>
          </cell>
          <cell r="BC100">
            <v>0</v>
          </cell>
          <cell r="BJ100">
            <v>90</v>
          </cell>
          <cell r="BM100">
            <v>1300.0776340110906</v>
          </cell>
          <cell r="BN100">
            <v>1300.0776340110906</v>
          </cell>
        </row>
        <row r="101">
          <cell r="O101" t="str">
            <v>C</v>
          </cell>
          <cell r="V101">
            <v>8593</v>
          </cell>
          <cell r="BC101">
            <v>0</v>
          </cell>
          <cell r="BJ101">
            <v>250</v>
          </cell>
          <cell r="BM101">
            <v>3051.2042780748666</v>
          </cell>
          <cell r="BN101">
            <v>3051.2042780748666</v>
          </cell>
        </row>
        <row r="102">
          <cell r="O102" t="str">
            <v>C</v>
          </cell>
          <cell r="V102">
            <v>4173</v>
          </cell>
          <cell r="BC102">
            <v>0</v>
          </cell>
          <cell r="BJ102">
            <v>100</v>
          </cell>
          <cell r="BM102">
            <v>1481.7497326203209</v>
          </cell>
          <cell r="BN102">
            <v>1481.7497326203209</v>
          </cell>
        </row>
        <row r="103">
          <cell r="O103" t="str">
            <v>C</v>
          </cell>
          <cell r="V103">
            <v>32978</v>
          </cell>
          <cell r="BC103">
            <v>0</v>
          </cell>
          <cell r="BJ103">
            <v>900</v>
          </cell>
          <cell r="BM103">
            <v>11709.835294117647</v>
          </cell>
          <cell r="BN103">
            <v>11709.835294117647</v>
          </cell>
        </row>
        <row r="104">
          <cell r="O104" t="str">
            <v>C</v>
          </cell>
          <cell r="V104">
            <v>4415</v>
          </cell>
          <cell r="BC104">
            <v>0</v>
          </cell>
          <cell r="BJ104">
            <v>150</v>
          </cell>
          <cell r="BM104">
            <v>1698.4704519119355</v>
          </cell>
          <cell r="BN104">
            <v>1698.4704519119355</v>
          </cell>
        </row>
        <row r="105">
          <cell r="O105" t="str">
            <v>C</v>
          </cell>
          <cell r="V105">
            <v>30814</v>
          </cell>
          <cell r="BC105">
            <v>0</v>
          </cell>
          <cell r="BJ105">
            <v>1000</v>
          </cell>
          <cell r="BM105">
            <v>11854.285052143687</v>
          </cell>
          <cell r="BN105">
            <v>11854.285052143687</v>
          </cell>
        </row>
        <row r="106">
          <cell r="O106" t="str">
            <v>C</v>
          </cell>
          <cell r="V106">
            <v>10441</v>
          </cell>
          <cell r="BC106">
            <v>0</v>
          </cell>
          <cell r="BJ106">
            <v>300</v>
          </cell>
          <cell r="BM106">
            <v>4016.6998841251457</v>
          </cell>
          <cell r="BN106">
            <v>4016.6998841251457</v>
          </cell>
        </row>
        <row r="107">
          <cell r="O107" t="str">
            <v>C</v>
          </cell>
          <cell r="V107">
            <v>5244</v>
          </cell>
          <cell r="BC107">
            <v>0</v>
          </cell>
          <cell r="BJ107">
            <v>150</v>
          </cell>
          <cell r="BM107">
            <v>2017.3904982618776</v>
          </cell>
          <cell r="BN107">
            <v>2017.3904982618776</v>
          </cell>
        </row>
        <row r="108">
          <cell r="O108" t="str">
            <v>C</v>
          </cell>
          <cell r="V108">
            <v>6000</v>
          </cell>
          <cell r="BC108">
            <v>0</v>
          </cell>
          <cell r="BJ108">
            <v>200</v>
          </cell>
          <cell r="BM108">
            <v>2308.2271147161068</v>
          </cell>
          <cell r="BN108">
            <v>2308.2271147161068</v>
          </cell>
        </row>
        <row r="109">
          <cell r="O109" t="str">
            <v>C</v>
          </cell>
          <cell r="V109">
            <v>25279</v>
          </cell>
          <cell r="BC109">
            <v>0</v>
          </cell>
          <cell r="BJ109">
            <v>750</v>
          </cell>
          <cell r="BM109">
            <v>9724.9455388180777</v>
          </cell>
          <cell r="BN109">
            <v>9724.9455388180777</v>
          </cell>
        </row>
        <row r="110">
          <cell r="O110" t="str">
            <v>C</v>
          </cell>
          <cell r="V110">
            <v>3200</v>
          </cell>
          <cell r="BC110">
            <v>0</v>
          </cell>
          <cell r="BJ110">
            <v>90</v>
          </cell>
          <cell r="BM110">
            <v>1231.0544611819237</v>
          </cell>
          <cell r="BN110">
            <v>1231.0544611819237</v>
          </cell>
        </row>
        <row r="111">
          <cell r="O111" t="str">
            <v>C</v>
          </cell>
          <cell r="V111">
            <v>42423</v>
          </cell>
          <cell r="BC111">
            <v>0</v>
          </cell>
          <cell r="BJ111">
            <v>1300</v>
          </cell>
          <cell r="BM111">
            <v>16320.319814600234</v>
          </cell>
          <cell r="BN111">
            <v>16320.319814600234</v>
          </cell>
        </row>
        <row r="112">
          <cell r="O112" t="str">
            <v>C</v>
          </cell>
          <cell r="V112">
            <v>2948</v>
          </cell>
          <cell r="BC112">
            <v>0</v>
          </cell>
          <cell r="BJ112">
            <v>90</v>
          </cell>
          <cell r="BM112">
            <v>1134.1089223638471</v>
          </cell>
          <cell r="BN112">
            <v>1134.1089223638471</v>
          </cell>
        </row>
        <row r="113">
          <cell r="O113" t="str">
            <v>C</v>
          </cell>
          <cell r="V113">
            <v>35000</v>
          </cell>
          <cell r="BC113">
            <v>0</v>
          </cell>
          <cell r="BJ113">
            <v>1000</v>
          </cell>
          <cell r="BM113">
            <v>13464.65816917729</v>
          </cell>
          <cell r="BN113">
            <v>13464.65816917729</v>
          </cell>
        </row>
        <row r="114">
          <cell r="O114" t="str">
            <v>C</v>
          </cell>
          <cell r="V114">
            <v>31225</v>
          </cell>
          <cell r="BC114">
            <v>0</v>
          </cell>
          <cell r="BJ114">
            <v>1100</v>
          </cell>
          <cell r="BM114">
            <v>13222.831632653062</v>
          </cell>
          <cell r="BN114">
            <v>13222.831632653062</v>
          </cell>
        </row>
        <row r="115">
          <cell r="O115" t="str">
            <v>C</v>
          </cell>
          <cell r="V115">
            <v>2397.2800000000002</v>
          </cell>
          <cell r="BC115">
            <v>0</v>
          </cell>
          <cell r="BJ115">
            <v>90</v>
          </cell>
          <cell r="BM115">
            <v>1015.1746938775511</v>
          </cell>
          <cell r="BN115">
            <v>1015.1746938775511</v>
          </cell>
        </row>
        <row r="116">
          <cell r="O116" t="str">
            <v>C</v>
          </cell>
          <cell r="V116">
            <v>2783.06</v>
          </cell>
          <cell r="BC116">
            <v>0</v>
          </cell>
          <cell r="BJ116">
            <v>100</v>
          </cell>
          <cell r="BM116">
            <v>1178.5407142857143</v>
          </cell>
          <cell r="BN116">
            <v>1178.5407142857143</v>
          </cell>
        </row>
        <row r="117">
          <cell r="O117" t="str">
            <v>C</v>
          </cell>
          <cell r="V117">
            <v>3402.16</v>
          </cell>
          <cell r="BC117">
            <v>0</v>
          </cell>
          <cell r="BJ117">
            <v>150</v>
          </cell>
          <cell r="BM117">
            <v>1440.7106122448979</v>
          </cell>
          <cell r="BN117">
            <v>1440.7106122448979</v>
          </cell>
        </row>
        <row r="118">
          <cell r="O118" t="str">
            <v>C</v>
          </cell>
          <cell r="V118">
            <v>3306.71</v>
          </cell>
          <cell r="BC118">
            <v>93.53</v>
          </cell>
          <cell r="BJ118">
            <v>150</v>
          </cell>
          <cell r="BM118">
            <v>1593.3638896952104</v>
          </cell>
          <cell r="BN118">
            <v>1593.3638896952104</v>
          </cell>
        </row>
        <row r="119">
          <cell r="O119" t="str">
            <v>C</v>
          </cell>
          <cell r="V119">
            <v>26796.92</v>
          </cell>
          <cell r="BC119">
            <v>5183.34</v>
          </cell>
          <cell r="BJ119">
            <v>1300</v>
          </cell>
          <cell r="BM119">
            <v>13645.057423312885</v>
          </cell>
          <cell r="BN119">
            <v>13645.057423312885</v>
          </cell>
        </row>
        <row r="120">
          <cell r="O120" t="str">
            <v>C</v>
          </cell>
          <cell r="V120">
            <v>21073.5</v>
          </cell>
          <cell r="BC120">
            <v>4076.26</v>
          </cell>
          <cell r="BJ120">
            <v>1000</v>
          </cell>
          <cell r="BM120">
            <v>10730.677914110431</v>
          </cell>
          <cell r="BN120">
            <v>10730.677914110431</v>
          </cell>
        </row>
        <row r="121">
          <cell r="O121" t="str">
            <v>C</v>
          </cell>
          <cell r="V121">
            <v>3909.08</v>
          </cell>
          <cell r="BC121">
            <v>1840.41</v>
          </cell>
          <cell r="BJ121">
            <v>200</v>
          </cell>
          <cell r="BM121">
            <v>2110.2675772357725</v>
          </cell>
          <cell r="BN121">
            <v>2110.2675772357725</v>
          </cell>
        </row>
        <row r="122">
          <cell r="O122" t="str">
            <v>C</v>
          </cell>
          <cell r="V122">
            <v>3918</v>
          </cell>
          <cell r="BC122">
            <v>1844.61</v>
          </cell>
          <cell r="BJ122">
            <v>200</v>
          </cell>
          <cell r="BM122">
            <v>2115.0829268292687</v>
          </cell>
          <cell r="BN122">
            <v>2115.0829268292687</v>
          </cell>
        </row>
        <row r="123">
          <cell r="O123" t="str">
            <v>C</v>
          </cell>
          <cell r="V123">
            <v>1212.19</v>
          </cell>
          <cell r="BC123">
            <v>570.70000000000005</v>
          </cell>
          <cell r="BJ123">
            <v>70</v>
          </cell>
          <cell r="BM123">
            <v>654.38549593495952</v>
          </cell>
          <cell r="BN123">
            <v>654.38549593495952</v>
          </cell>
        </row>
        <row r="124">
          <cell r="O124" t="str">
            <v>C</v>
          </cell>
          <cell r="V124">
            <v>1212.19</v>
          </cell>
          <cell r="BC124">
            <v>570.70000000000005</v>
          </cell>
          <cell r="BJ124">
            <v>70</v>
          </cell>
          <cell r="BM124">
            <v>654.38549593495952</v>
          </cell>
          <cell r="BN124">
            <v>654.38549593495952</v>
          </cell>
        </row>
        <row r="125">
          <cell r="O125" t="str">
            <v>C</v>
          </cell>
          <cell r="V125">
            <v>1212.18</v>
          </cell>
          <cell r="BC125">
            <v>570.70000000000005</v>
          </cell>
          <cell r="BJ125">
            <v>70</v>
          </cell>
          <cell r="BM125">
            <v>654.38009756097574</v>
          </cell>
          <cell r="BN125">
            <v>654.38009756097574</v>
          </cell>
        </row>
        <row r="126">
          <cell r="O126" t="str">
            <v>C</v>
          </cell>
          <cell r="V126">
            <v>3140.93</v>
          </cell>
          <cell r="BC126">
            <v>1478.76</v>
          </cell>
          <cell r="BJ126">
            <v>200</v>
          </cell>
          <cell r="BM126">
            <v>1695.5914796747968</v>
          </cell>
          <cell r="BN126">
            <v>1695.5914796747968</v>
          </cell>
        </row>
        <row r="127">
          <cell r="O127" t="str">
            <v>C</v>
          </cell>
          <cell r="V127">
            <v>1862.26</v>
          </cell>
          <cell r="BC127">
            <v>876.76</v>
          </cell>
          <cell r="BJ127">
            <v>100</v>
          </cell>
          <cell r="BM127">
            <v>1005.3175934959351</v>
          </cell>
          <cell r="BN127">
            <v>1005.3175934959351</v>
          </cell>
        </row>
        <row r="128">
          <cell r="O128" t="str">
            <v>C</v>
          </cell>
          <cell r="V128">
            <v>1862.26</v>
          </cell>
          <cell r="BC128">
            <v>876.76</v>
          </cell>
          <cell r="BJ128">
            <v>100</v>
          </cell>
          <cell r="BM128">
            <v>1005.3175934959351</v>
          </cell>
          <cell r="BN128">
            <v>1005.3175934959351</v>
          </cell>
        </row>
        <row r="129">
          <cell r="O129" t="str">
            <v>C</v>
          </cell>
          <cell r="V129">
            <v>1862.25</v>
          </cell>
          <cell r="BC129">
            <v>876.76</v>
          </cell>
          <cell r="BJ129">
            <v>100</v>
          </cell>
          <cell r="BM129">
            <v>1005.3121951219514</v>
          </cell>
          <cell r="BN129">
            <v>1005.3121951219514</v>
          </cell>
        </row>
        <row r="130">
          <cell r="O130" t="str">
            <v>C</v>
          </cell>
          <cell r="V130">
            <v>4563.67</v>
          </cell>
          <cell r="BC130">
            <v>2148.59</v>
          </cell>
          <cell r="BJ130">
            <v>250</v>
          </cell>
          <cell r="BM130">
            <v>2463.6397398373988</v>
          </cell>
          <cell r="BN130">
            <v>2463.6397398373988</v>
          </cell>
        </row>
        <row r="131">
          <cell r="O131" t="str">
            <v>C</v>
          </cell>
          <cell r="V131">
            <v>2550.19</v>
          </cell>
          <cell r="BC131">
            <v>1484.51</v>
          </cell>
          <cell r="BJ131">
            <v>150</v>
          </cell>
          <cell r="BM131">
            <v>1433.8070787468248</v>
          </cell>
          <cell r="BN131">
            <v>1433.8070787468248</v>
          </cell>
        </row>
        <row r="132">
          <cell r="O132" t="str">
            <v>C</v>
          </cell>
          <cell r="V132">
            <v>2454.9299999999998</v>
          </cell>
          <cell r="BC132">
            <v>1429.06</v>
          </cell>
          <cell r="BJ132">
            <v>150</v>
          </cell>
          <cell r="BM132">
            <v>1380.2485351397122</v>
          </cell>
          <cell r="BN132">
            <v>1380.2485351397122</v>
          </cell>
        </row>
        <row r="133">
          <cell r="O133" t="str">
            <v>C</v>
          </cell>
          <cell r="V133">
            <v>3740.18</v>
          </cell>
          <cell r="BC133">
            <v>2177.2199999999998</v>
          </cell>
          <cell r="BJ133">
            <v>250</v>
          </cell>
          <cell r="BM133">
            <v>2102.8615749364944</v>
          </cell>
          <cell r="BN133">
            <v>2102.8615749364944</v>
          </cell>
        </row>
        <row r="134">
          <cell r="O134" t="str">
            <v>C</v>
          </cell>
          <cell r="V134">
            <v>4297.3</v>
          </cell>
          <cell r="BC134">
            <v>2862.25</v>
          </cell>
          <cell r="BJ134">
            <v>250</v>
          </cell>
          <cell r="BM134">
            <v>2416.0941574936496</v>
          </cell>
          <cell r="BN134">
            <v>2416.0941574936496</v>
          </cell>
        </row>
        <row r="135">
          <cell r="O135" t="str">
            <v>C</v>
          </cell>
          <cell r="V135">
            <v>1769.37</v>
          </cell>
          <cell r="BC135">
            <v>1178.5</v>
          </cell>
          <cell r="BJ135">
            <v>100</v>
          </cell>
          <cell r="BM135">
            <v>994.80243861134636</v>
          </cell>
          <cell r="BN135">
            <v>994.80243861134636</v>
          </cell>
        </row>
        <row r="136">
          <cell r="O136" t="str">
            <v>C</v>
          </cell>
          <cell r="V136">
            <v>972.42</v>
          </cell>
          <cell r="BC136">
            <v>647.69000000000005</v>
          </cell>
          <cell r="BJ136">
            <v>60</v>
          </cell>
          <cell r="BM136">
            <v>546.72894157493647</v>
          </cell>
          <cell r="BN136">
            <v>546.72894157493647</v>
          </cell>
        </row>
        <row r="137">
          <cell r="O137" t="str">
            <v>C</v>
          </cell>
          <cell r="V137">
            <v>1668.27</v>
          </cell>
          <cell r="BC137">
            <v>1111.17</v>
          </cell>
          <cell r="BJ137">
            <v>100</v>
          </cell>
          <cell r="BM137">
            <v>937.96044030482653</v>
          </cell>
          <cell r="BN137">
            <v>937.96044030482653</v>
          </cell>
        </row>
        <row r="138">
          <cell r="O138" t="str">
            <v>C</v>
          </cell>
          <cell r="V138">
            <v>2913.72</v>
          </cell>
          <cell r="BC138">
            <v>2100.2199999999998</v>
          </cell>
          <cell r="BJ138">
            <v>200</v>
          </cell>
          <cell r="BM138">
            <v>1709.1078445229682</v>
          </cell>
          <cell r="BN138">
            <v>1709.1078445229682</v>
          </cell>
        </row>
        <row r="139">
          <cell r="O139" t="str">
            <v>C</v>
          </cell>
          <cell r="V139">
            <v>2238.19</v>
          </cell>
          <cell r="BC139">
            <v>1676.09</v>
          </cell>
          <cell r="BJ139">
            <v>150</v>
          </cell>
          <cell r="BM139">
            <v>1312.8605653710249</v>
          </cell>
          <cell r="BN139">
            <v>1312.8605653710249</v>
          </cell>
        </row>
        <row r="140">
          <cell r="O140" t="str">
            <v>C</v>
          </cell>
          <cell r="V140">
            <v>5135.2</v>
          </cell>
          <cell r="BC140">
            <v>3845.54</v>
          </cell>
          <cell r="BJ140">
            <v>350</v>
          </cell>
          <cell r="BM140">
            <v>3012.1667844522972</v>
          </cell>
          <cell r="BN140">
            <v>3012.1667844522972</v>
          </cell>
        </row>
        <row r="141">
          <cell r="O141" t="str">
            <v>C</v>
          </cell>
          <cell r="V141">
            <v>3375.1</v>
          </cell>
          <cell r="BC141">
            <v>2999.06</v>
          </cell>
          <cell r="BJ141">
            <v>250</v>
          </cell>
          <cell r="BM141">
            <v>2065.4989861751155</v>
          </cell>
          <cell r="BN141">
            <v>2065.4989861751155</v>
          </cell>
        </row>
        <row r="142">
          <cell r="O142" t="str">
            <v>C</v>
          </cell>
          <cell r="V142">
            <v>3375.1</v>
          </cell>
          <cell r="BC142">
            <v>2999.06</v>
          </cell>
          <cell r="BJ142">
            <v>250</v>
          </cell>
          <cell r="BM142">
            <v>2065.4989861751155</v>
          </cell>
          <cell r="BN142">
            <v>2065.4989861751155</v>
          </cell>
        </row>
        <row r="143">
          <cell r="O143" t="str">
            <v>C</v>
          </cell>
          <cell r="V143">
            <v>3375.1</v>
          </cell>
          <cell r="BC143">
            <v>2999.06</v>
          </cell>
          <cell r="BJ143">
            <v>250</v>
          </cell>
          <cell r="BM143">
            <v>2065.4989861751155</v>
          </cell>
          <cell r="BN143">
            <v>2065.4989861751155</v>
          </cell>
        </row>
        <row r="144">
          <cell r="O144" t="str">
            <v>C</v>
          </cell>
          <cell r="V144">
            <v>3375.11</v>
          </cell>
          <cell r="BC144">
            <v>2999.07</v>
          </cell>
          <cell r="BJ144">
            <v>250</v>
          </cell>
          <cell r="BM144">
            <v>2065.5051059907837</v>
          </cell>
          <cell r="BN144">
            <v>2065.5051059907837</v>
          </cell>
        </row>
        <row r="145">
          <cell r="O145" t="str">
            <v>C</v>
          </cell>
          <cell r="V145">
            <v>28653.24</v>
          </cell>
          <cell r="BC145">
            <v>25460.82</v>
          </cell>
          <cell r="BJ145">
            <v>2200</v>
          </cell>
          <cell r="BM145">
            <v>17535.254709677421</v>
          </cell>
          <cell r="BN145">
            <v>17535.254709677421</v>
          </cell>
        </row>
        <row r="146">
          <cell r="O146" t="str">
            <v>FF</v>
          </cell>
          <cell r="V146">
            <v>325055</v>
          </cell>
          <cell r="BC146">
            <v>0</v>
          </cell>
          <cell r="BJ146">
            <v>23000</v>
          </cell>
          <cell r="BM146">
            <v>481854.65859030839</v>
          </cell>
          <cell r="BN146">
            <v>481854.65859030839</v>
          </cell>
        </row>
        <row r="147">
          <cell r="O147" t="str">
            <v>FF</v>
          </cell>
          <cell r="V147">
            <v>18894</v>
          </cell>
          <cell r="BC147">
            <v>0</v>
          </cell>
          <cell r="BJ147">
            <v>1400</v>
          </cell>
          <cell r="BM147">
            <v>27622.727009413473</v>
          </cell>
          <cell r="BN147">
            <v>27622.727009413473</v>
          </cell>
        </row>
        <row r="148">
          <cell r="O148" t="str">
            <v>FF</v>
          </cell>
          <cell r="V148">
            <v>45362</v>
          </cell>
          <cell r="BC148">
            <v>0</v>
          </cell>
          <cell r="BJ148">
            <v>3200</v>
          </cell>
          <cell r="BM148">
            <v>67243.669603524235</v>
          </cell>
          <cell r="BN148">
            <v>67243.669603524235</v>
          </cell>
        </row>
        <row r="149">
          <cell r="O149" t="str">
            <v>FF</v>
          </cell>
          <cell r="V149">
            <v>1877</v>
          </cell>
          <cell r="BC149">
            <v>0</v>
          </cell>
          <cell r="BJ149">
            <v>150</v>
          </cell>
          <cell r="BM149">
            <v>2782.4251101321588</v>
          </cell>
          <cell r="BN149">
            <v>2782.4251101321588</v>
          </cell>
        </row>
        <row r="150">
          <cell r="O150" t="str">
            <v>FF</v>
          </cell>
          <cell r="V150">
            <v>18785</v>
          </cell>
          <cell r="BC150">
            <v>1404.36</v>
          </cell>
          <cell r="BJ150">
            <v>1500</v>
          </cell>
          <cell r="BM150">
            <v>25591.71052631579</v>
          </cell>
          <cell r="BN150">
            <v>25591.71052631579</v>
          </cell>
        </row>
        <row r="151">
          <cell r="O151" t="str">
            <v>FF</v>
          </cell>
          <cell r="V151">
            <v>5413</v>
          </cell>
          <cell r="BC151">
            <v>2543.77</v>
          </cell>
          <cell r="BJ151">
            <v>550</v>
          </cell>
          <cell r="BM151">
            <v>6978.8295019157085</v>
          </cell>
          <cell r="BN151">
            <v>6978.8295019157085</v>
          </cell>
        </row>
        <row r="152">
          <cell r="O152" t="str">
            <v>FF</v>
          </cell>
          <cell r="V152">
            <v>32223</v>
          </cell>
          <cell r="BC152">
            <v>0</v>
          </cell>
          <cell r="BJ152">
            <v>2300</v>
          </cell>
          <cell r="BM152">
            <v>47766.693832599121</v>
          </cell>
          <cell r="BN152">
            <v>47766.693832599121</v>
          </cell>
        </row>
        <row r="153">
          <cell r="O153" t="str">
            <v>FF</v>
          </cell>
          <cell r="V153">
            <v>3504</v>
          </cell>
          <cell r="BC153">
            <v>0</v>
          </cell>
          <cell r="BJ153">
            <v>250</v>
          </cell>
          <cell r="BM153">
            <v>5194.2555066079294</v>
          </cell>
          <cell r="BN153">
            <v>5194.2555066079294</v>
          </cell>
        </row>
        <row r="154">
          <cell r="O154" t="str">
            <v>FF</v>
          </cell>
          <cell r="V154">
            <v>9625</v>
          </cell>
          <cell r="BC154">
            <v>0</v>
          </cell>
          <cell r="BJ154">
            <v>700</v>
          </cell>
          <cell r="BM154">
            <v>14267.896475770925</v>
          </cell>
          <cell r="BN154">
            <v>14267.896475770925</v>
          </cell>
        </row>
        <row r="155">
          <cell r="O155" t="str">
            <v>FF</v>
          </cell>
          <cell r="V155">
            <v>7503</v>
          </cell>
          <cell r="BC155">
            <v>0</v>
          </cell>
          <cell r="BJ155">
            <v>550</v>
          </cell>
          <cell r="BM155">
            <v>11122.288546255508</v>
          </cell>
          <cell r="BN155">
            <v>11122.288546255508</v>
          </cell>
        </row>
        <row r="156">
          <cell r="O156" t="str">
            <v>FF</v>
          </cell>
          <cell r="V156">
            <v>6587</v>
          </cell>
          <cell r="BC156">
            <v>0</v>
          </cell>
          <cell r="BJ156">
            <v>450</v>
          </cell>
          <cell r="BM156">
            <v>9764.429515418502</v>
          </cell>
          <cell r="BN156">
            <v>9764.429515418502</v>
          </cell>
        </row>
        <row r="157">
          <cell r="O157" t="str">
            <v>FF</v>
          </cell>
          <cell r="V157">
            <v>3716</v>
          </cell>
          <cell r="BC157">
            <v>0</v>
          </cell>
          <cell r="BJ157">
            <v>250</v>
          </cell>
          <cell r="BM157">
            <v>5508.519823788547</v>
          </cell>
          <cell r="BN157">
            <v>5508.519823788547</v>
          </cell>
        </row>
        <row r="158">
          <cell r="O158" t="str">
            <v>FF</v>
          </cell>
          <cell r="V158">
            <v>2713</v>
          </cell>
          <cell r="BC158">
            <v>0</v>
          </cell>
          <cell r="BJ158">
            <v>200</v>
          </cell>
          <cell r="BM158">
            <v>4021.6938325991191</v>
          </cell>
          <cell r="BN158">
            <v>4021.6938325991191</v>
          </cell>
        </row>
        <row r="159">
          <cell r="O159" t="str">
            <v>FF</v>
          </cell>
          <cell r="V159">
            <v>2665</v>
          </cell>
          <cell r="BC159">
            <v>0</v>
          </cell>
          <cell r="BJ159">
            <v>200</v>
          </cell>
          <cell r="BM159">
            <v>3950.5396475770926</v>
          </cell>
          <cell r="BN159">
            <v>3950.5396475770926</v>
          </cell>
        </row>
        <row r="160">
          <cell r="O160" t="str">
            <v>FF</v>
          </cell>
          <cell r="V160">
            <v>1742</v>
          </cell>
          <cell r="BC160">
            <v>0</v>
          </cell>
          <cell r="BJ160">
            <v>100</v>
          </cell>
          <cell r="BM160">
            <v>2582.3039647577093</v>
          </cell>
          <cell r="BN160">
            <v>2582.3039647577093</v>
          </cell>
        </row>
        <row r="161">
          <cell r="O161" t="str">
            <v>FF</v>
          </cell>
          <cell r="V161">
            <v>7539</v>
          </cell>
          <cell r="BC161">
            <v>0</v>
          </cell>
          <cell r="BJ161">
            <v>550</v>
          </cell>
          <cell r="BM161">
            <v>11175.654185022027</v>
          </cell>
          <cell r="BN161">
            <v>11175.654185022027</v>
          </cell>
        </row>
        <row r="162">
          <cell r="O162" t="str">
            <v>FF</v>
          </cell>
          <cell r="V162">
            <v>1809</v>
          </cell>
          <cell r="BC162">
            <v>0</v>
          </cell>
          <cell r="BJ162">
            <v>150</v>
          </cell>
          <cell r="BM162">
            <v>2681.6233480176211</v>
          </cell>
          <cell r="BN162">
            <v>2681.6233480176211</v>
          </cell>
        </row>
        <row r="163">
          <cell r="O163" t="str">
            <v>FF</v>
          </cell>
          <cell r="V163">
            <v>8468</v>
          </cell>
          <cell r="BC163">
            <v>0</v>
          </cell>
          <cell r="BJ163">
            <v>600</v>
          </cell>
          <cell r="BM163">
            <v>12552.784140969165</v>
          </cell>
          <cell r="BN163">
            <v>12552.784140969165</v>
          </cell>
        </row>
        <row r="164">
          <cell r="O164" t="str">
            <v>FF</v>
          </cell>
          <cell r="V164">
            <v>7517</v>
          </cell>
          <cell r="BC164">
            <v>0</v>
          </cell>
          <cell r="BJ164">
            <v>550</v>
          </cell>
          <cell r="BM164">
            <v>11143.041850220265</v>
          </cell>
          <cell r="BN164">
            <v>11143.041850220265</v>
          </cell>
        </row>
        <row r="165">
          <cell r="O165" t="str">
            <v>FF</v>
          </cell>
          <cell r="V165">
            <v>4476</v>
          </cell>
          <cell r="BC165">
            <v>0</v>
          </cell>
          <cell r="BJ165">
            <v>300</v>
          </cell>
          <cell r="BM165">
            <v>6635.1277533039647</v>
          </cell>
          <cell r="BN165">
            <v>6635.1277533039647</v>
          </cell>
        </row>
        <row r="166">
          <cell r="O166" t="str">
            <v>FF</v>
          </cell>
          <cell r="V166">
            <v>11515</v>
          </cell>
          <cell r="BC166">
            <v>0</v>
          </cell>
          <cell r="BJ166">
            <v>800</v>
          </cell>
          <cell r="BM166">
            <v>17069.592511013216</v>
          </cell>
          <cell r="BN166">
            <v>17069.592511013216</v>
          </cell>
        </row>
        <row r="167">
          <cell r="O167" t="str">
            <v>FF</v>
          </cell>
          <cell r="V167">
            <v>3863</v>
          </cell>
          <cell r="BC167">
            <v>0</v>
          </cell>
          <cell r="BJ167">
            <v>250</v>
          </cell>
          <cell r="BM167">
            <v>5726.4295154185029</v>
          </cell>
          <cell r="BN167">
            <v>5726.4295154185029</v>
          </cell>
        </row>
        <row r="168">
          <cell r="O168" t="str">
            <v>FF</v>
          </cell>
          <cell r="V168">
            <v>4900</v>
          </cell>
          <cell r="BC168">
            <v>0</v>
          </cell>
          <cell r="BJ168">
            <v>350</v>
          </cell>
          <cell r="BM168">
            <v>7263.656387665199</v>
          </cell>
          <cell r="BN168">
            <v>7263.656387665199</v>
          </cell>
        </row>
        <row r="169">
          <cell r="O169" t="str">
            <v>FF</v>
          </cell>
          <cell r="V169">
            <v>6556</v>
          </cell>
          <cell r="BC169">
            <v>0</v>
          </cell>
          <cell r="BJ169">
            <v>450</v>
          </cell>
          <cell r="BM169">
            <v>9718.4757709251098</v>
          </cell>
          <cell r="BN169">
            <v>9718.4757709251098</v>
          </cell>
        </row>
        <row r="170">
          <cell r="O170" t="str">
            <v>FF</v>
          </cell>
          <cell r="V170">
            <v>2108</v>
          </cell>
          <cell r="BC170">
            <v>0</v>
          </cell>
          <cell r="BJ170">
            <v>150</v>
          </cell>
          <cell r="BM170">
            <v>3124.8546255506608</v>
          </cell>
          <cell r="BN170">
            <v>3124.8546255506608</v>
          </cell>
        </row>
        <row r="171">
          <cell r="O171" t="str">
            <v>FF</v>
          </cell>
          <cell r="V171">
            <v>4315</v>
          </cell>
          <cell r="BC171">
            <v>0</v>
          </cell>
          <cell r="BJ171">
            <v>300</v>
          </cell>
          <cell r="BM171">
            <v>6396.4647577092519</v>
          </cell>
          <cell r="BN171">
            <v>6396.4647577092519</v>
          </cell>
        </row>
        <row r="172">
          <cell r="O172" t="str">
            <v>FF</v>
          </cell>
          <cell r="V172">
            <v>19493</v>
          </cell>
          <cell r="BC172">
            <v>0</v>
          </cell>
          <cell r="BJ172">
            <v>1400</v>
          </cell>
          <cell r="BM172">
            <v>28498.455467052863</v>
          </cell>
          <cell r="BN172">
            <v>28498.455467052863</v>
          </cell>
        </row>
        <row r="173">
          <cell r="O173" t="str">
            <v>FF</v>
          </cell>
          <cell r="V173">
            <v>7479</v>
          </cell>
          <cell r="BC173">
            <v>0</v>
          </cell>
          <cell r="BJ173">
            <v>550</v>
          </cell>
          <cell r="BM173">
            <v>10934.178855901522</v>
          </cell>
          <cell r="BN173">
            <v>10934.178855901522</v>
          </cell>
        </row>
        <row r="174">
          <cell r="O174" t="str">
            <v>FF</v>
          </cell>
          <cell r="V174">
            <v>6726</v>
          </cell>
          <cell r="BC174">
            <v>0</v>
          </cell>
          <cell r="BJ174">
            <v>500</v>
          </cell>
          <cell r="BM174">
            <v>9665.3338078291818</v>
          </cell>
          <cell r="BN174">
            <v>9665.3338078291818</v>
          </cell>
        </row>
        <row r="175">
          <cell r="O175" t="str">
            <v>FF</v>
          </cell>
          <cell r="V175">
            <v>2778</v>
          </cell>
          <cell r="BC175">
            <v>0</v>
          </cell>
          <cell r="BJ175">
            <v>200</v>
          </cell>
          <cell r="BM175">
            <v>3992.0156583629896</v>
          </cell>
          <cell r="BN175">
            <v>3992.0156583629896</v>
          </cell>
        </row>
        <row r="176">
          <cell r="O176" t="str">
            <v>FF</v>
          </cell>
          <cell r="V176">
            <v>5440</v>
          </cell>
          <cell r="BC176">
            <v>0</v>
          </cell>
          <cell r="BJ176">
            <v>400</v>
          </cell>
          <cell r="BM176">
            <v>7817.3380782918157</v>
          </cell>
          <cell r="BN176">
            <v>7817.3380782918157</v>
          </cell>
        </row>
        <row r="177">
          <cell r="O177" t="str">
            <v>FF</v>
          </cell>
          <cell r="V177">
            <v>10181</v>
          </cell>
          <cell r="BC177">
            <v>0</v>
          </cell>
          <cell r="BJ177">
            <v>800</v>
          </cell>
          <cell r="BM177">
            <v>14205.555632342779</v>
          </cell>
          <cell r="BN177">
            <v>14205.555632342779</v>
          </cell>
        </row>
        <row r="178">
          <cell r="O178" t="str">
            <v>FF</v>
          </cell>
          <cell r="V178">
            <v>2828</v>
          </cell>
          <cell r="BC178">
            <v>0</v>
          </cell>
          <cell r="BJ178">
            <v>200</v>
          </cell>
          <cell r="BM178">
            <v>3945.9101589495508</v>
          </cell>
          <cell r="BN178">
            <v>3945.9101589495508</v>
          </cell>
        </row>
        <row r="179">
          <cell r="O179" t="str">
            <v>FF</v>
          </cell>
          <cell r="V179">
            <v>2044</v>
          </cell>
          <cell r="BC179">
            <v>0</v>
          </cell>
          <cell r="BJ179">
            <v>150</v>
          </cell>
          <cell r="BM179">
            <v>2851.9944713199725</v>
          </cell>
          <cell r="BN179">
            <v>2851.9944713199725</v>
          </cell>
        </row>
        <row r="180">
          <cell r="O180" t="str">
            <v>FF</v>
          </cell>
          <cell r="V180">
            <v>5995</v>
          </cell>
          <cell r="BC180">
            <v>896.94</v>
          </cell>
          <cell r="BJ180">
            <v>500</v>
          </cell>
          <cell r="BM180">
            <v>7978.8431114040877</v>
          </cell>
          <cell r="BN180">
            <v>7978.8431114040877</v>
          </cell>
        </row>
        <row r="181">
          <cell r="O181" t="str">
            <v>FF</v>
          </cell>
          <cell r="V181">
            <v>2586</v>
          </cell>
          <cell r="BC181">
            <v>923</v>
          </cell>
          <cell r="BJ181">
            <v>250</v>
          </cell>
          <cell r="BM181">
            <v>3364.1327319587631</v>
          </cell>
          <cell r="BN181">
            <v>3364.1327319587631</v>
          </cell>
        </row>
        <row r="182">
          <cell r="O182" t="str">
            <v>FF</v>
          </cell>
          <cell r="V182">
            <v>7213</v>
          </cell>
          <cell r="BC182">
            <v>2824.88</v>
          </cell>
          <cell r="BJ182">
            <v>650</v>
          </cell>
          <cell r="BM182">
            <v>9383.4065721649495</v>
          </cell>
          <cell r="BN182">
            <v>9383.4065721649495</v>
          </cell>
        </row>
        <row r="183">
          <cell r="O183" t="str">
            <v>FF</v>
          </cell>
          <cell r="V183">
            <v>7248</v>
          </cell>
          <cell r="BC183">
            <v>2874.41</v>
          </cell>
          <cell r="BJ183">
            <v>650</v>
          </cell>
          <cell r="BM183">
            <v>9428.9381443298971</v>
          </cell>
          <cell r="BN183">
            <v>9428.9381443298971</v>
          </cell>
        </row>
        <row r="184">
          <cell r="O184" t="str">
            <v>FF</v>
          </cell>
          <cell r="V184">
            <v>3110</v>
          </cell>
          <cell r="BC184">
            <v>0</v>
          </cell>
          <cell r="BJ184">
            <v>250</v>
          </cell>
          <cell r="BM184">
            <v>4339.3849343469246</v>
          </cell>
          <cell r="BN184">
            <v>4339.3849343469246</v>
          </cell>
        </row>
        <row r="185">
          <cell r="O185" t="str">
            <v>FF</v>
          </cell>
          <cell r="V185">
            <v>26831</v>
          </cell>
          <cell r="BC185">
            <v>10505.13</v>
          </cell>
          <cell r="BJ185">
            <v>2500</v>
          </cell>
          <cell r="BM185">
            <v>34904.503221649487</v>
          </cell>
          <cell r="BN185">
            <v>34904.503221649487</v>
          </cell>
        </row>
        <row r="186">
          <cell r="O186" t="str">
            <v>FF</v>
          </cell>
          <cell r="V186">
            <v>41301</v>
          </cell>
          <cell r="BC186">
            <v>18577.41</v>
          </cell>
          <cell r="BJ186">
            <v>4000</v>
          </cell>
          <cell r="BM186">
            <v>53248.224137931036</v>
          </cell>
          <cell r="BN186">
            <v>53248.224137931036</v>
          </cell>
        </row>
        <row r="187">
          <cell r="O187" t="str">
            <v>FF</v>
          </cell>
          <cell r="V187">
            <v>13446</v>
          </cell>
          <cell r="BC187">
            <v>0</v>
          </cell>
          <cell r="BJ187">
            <v>950</v>
          </cell>
          <cell r="BM187">
            <v>19657.837798696601</v>
          </cell>
          <cell r="BN187">
            <v>19657.837798696601</v>
          </cell>
        </row>
        <row r="188">
          <cell r="O188" t="str">
            <v>FF</v>
          </cell>
          <cell r="V188">
            <v>3866</v>
          </cell>
          <cell r="BC188">
            <v>0</v>
          </cell>
          <cell r="BJ188">
            <v>250</v>
          </cell>
          <cell r="BM188">
            <v>5652.0304127443887</v>
          </cell>
          <cell r="BN188">
            <v>5652.0304127443887</v>
          </cell>
        </row>
        <row r="189">
          <cell r="O189" t="str">
            <v>FF</v>
          </cell>
          <cell r="V189">
            <v>17822</v>
          </cell>
          <cell r="BC189">
            <v>0</v>
          </cell>
          <cell r="BJ189">
            <v>1200</v>
          </cell>
          <cell r="BM189">
            <v>26055.48008689356</v>
          </cell>
          <cell r="BN189">
            <v>26055.48008689356</v>
          </cell>
        </row>
        <row r="190">
          <cell r="O190" t="str">
            <v>FF</v>
          </cell>
          <cell r="V190">
            <v>46114</v>
          </cell>
          <cell r="BC190">
            <v>0</v>
          </cell>
          <cell r="BJ190">
            <v>3200</v>
          </cell>
          <cell r="BM190">
            <v>67417.933381607538</v>
          </cell>
          <cell r="BN190">
            <v>67417.933381607538</v>
          </cell>
        </row>
        <row r="191">
          <cell r="O191" t="str">
            <v>FF</v>
          </cell>
          <cell r="V191">
            <v>8091</v>
          </cell>
          <cell r="BC191">
            <v>0</v>
          </cell>
          <cell r="BJ191">
            <v>550</v>
          </cell>
          <cell r="BM191">
            <v>11828.913106444606</v>
          </cell>
          <cell r="BN191">
            <v>11828.913106444606</v>
          </cell>
        </row>
        <row r="192">
          <cell r="O192" t="str">
            <v>FF</v>
          </cell>
          <cell r="V192">
            <v>31571</v>
          </cell>
          <cell r="BC192">
            <v>0</v>
          </cell>
          <cell r="BJ192">
            <v>2200</v>
          </cell>
          <cell r="BM192">
            <v>46156.299058653152</v>
          </cell>
          <cell r="BN192">
            <v>46156.299058653152</v>
          </cell>
        </row>
        <row r="193">
          <cell r="O193" t="str">
            <v>FF</v>
          </cell>
          <cell r="V193">
            <v>17774</v>
          </cell>
          <cell r="BC193">
            <v>0</v>
          </cell>
          <cell r="BJ193">
            <v>1200</v>
          </cell>
          <cell r="BM193">
            <v>25985.304851556844</v>
          </cell>
          <cell r="BN193">
            <v>25985.304851556844</v>
          </cell>
        </row>
        <row r="194">
          <cell r="O194" t="str">
            <v>FF</v>
          </cell>
          <cell r="V194">
            <v>4226</v>
          </cell>
          <cell r="BC194">
            <v>0</v>
          </cell>
          <cell r="BJ194">
            <v>300</v>
          </cell>
          <cell r="BM194">
            <v>6178.3446777697327</v>
          </cell>
          <cell r="BN194">
            <v>6178.3446777697327</v>
          </cell>
        </row>
        <row r="195">
          <cell r="O195" t="str">
            <v>FF</v>
          </cell>
          <cell r="V195">
            <v>18502</v>
          </cell>
          <cell r="BC195">
            <v>0</v>
          </cell>
          <cell r="BJ195">
            <v>1300</v>
          </cell>
          <cell r="BM195">
            <v>27049.629254163654</v>
          </cell>
          <cell r="BN195">
            <v>27049.629254163654</v>
          </cell>
        </row>
        <row r="196">
          <cell r="O196" t="str">
            <v>FF</v>
          </cell>
          <cell r="V196">
            <v>4691</v>
          </cell>
          <cell r="BC196">
            <v>0</v>
          </cell>
          <cell r="BJ196">
            <v>350</v>
          </cell>
          <cell r="BM196">
            <v>6858.1672700941353</v>
          </cell>
          <cell r="BN196">
            <v>6858.1672700941353</v>
          </cell>
        </row>
        <row r="197">
          <cell r="O197" t="str">
            <v>FF</v>
          </cell>
          <cell r="V197">
            <v>3909</v>
          </cell>
          <cell r="BC197">
            <v>0</v>
          </cell>
          <cell r="BJ197">
            <v>250</v>
          </cell>
          <cell r="BM197">
            <v>5714.8957277335276</v>
          </cell>
          <cell r="BN197">
            <v>5714.8957277335276</v>
          </cell>
        </row>
        <row r="198">
          <cell r="O198" t="str">
            <v>FF</v>
          </cell>
          <cell r="V198">
            <v>26581</v>
          </cell>
          <cell r="BC198">
            <v>0</v>
          </cell>
          <cell r="BJ198">
            <v>1900</v>
          </cell>
          <cell r="BM198">
            <v>38860.998551774079</v>
          </cell>
          <cell r="BN198">
            <v>38860.998551774079</v>
          </cell>
        </row>
        <row r="199">
          <cell r="O199" t="str">
            <v>FF</v>
          </cell>
          <cell r="V199">
            <v>12248</v>
          </cell>
          <cell r="BC199">
            <v>0</v>
          </cell>
          <cell r="BJ199">
            <v>850</v>
          </cell>
          <cell r="BM199">
            <v>17906.380883417816</v>
          </cell>
          <cell r="BN199">
            <v>17906.380883417816</v>
          </cell>
        </row>
        <row r="200">
          <cell r="O200" t="str">
            <v>FF</v>
          </cell>
          <cell r="V200">
            <v>14594</v>
          </cell>
          <cell r="BC200">
            <v>0</v>
          </cell>
          <cell r="BJ200">
            <v>1000</v>
          </cell>
          <cell r="BM200">
            <v>21336.195510499641</v>
          </cell>
          <cell r="BN200">
            <v>21336.195510499641</v>
          </cell>
        </row>
        <row r="201">
          <cell r="O201" t="str">
            <v>FF</v>
          </cell>
          <cell r="V201">
            <v>1303</v>
          </cell>
          <cell r="BC201">
            <v>0</v>
          </cell>
          <cell r="BJ201">
            <v>90</v>
          </cell>
          <cell r="BM201">
            <v>1904.9652425778424</v>
          </cell>
          <cell r="BN201">
            <v>1904.9652425778424</v>
          </cell>
        </row>
        <row r="202">
          <cell r="O202" t="str">
            <v>FF</v>
          </cell>
          <cell r="V202">
            <v>23975</v>
          </cell>
          <cell r="BC202">
            <v>0</v>
          </cell>
          <cell r="BJ202">
            <v>1700</v>
          </cell>
          <cell r="BM202">
            <v>35051.068066618398</v>
          </cell>
          <cell r="BN202">
            <v>35051.068066618398</v>
          </cell>
        </row>
        <row r="203">
          <cell r="O203" t="str">
            <v>FF</v>
          </cell>
          <cell r="V203">
            <v>2085</v>
          </cell>
          <cell r="BC203">
            <v>0</v>
          </cell>
          <cell r="BJ203">
            <v>150</v>
          </cell>
          <cell r="BM203">
            <v>3048.2367849384509</v>
          </cell>
          <cell r="BN203">
            <v>3048.2367849384509</v>
          </cell>
        </row>
        <row r="204">
          <cell r="O204" t="str">
            <v>FF</v>
          </cell>
          <cell r="V204">
            <v>1303</v>
          </cell>
          <cell r="BC204">
            <v>0</v>
          </cell>
          <cell r="BJ204">
            <v>90</v>
          </cell>
          <cell r="BM204">
            <v>1904.9652425778424</v>
          </cell>
          <cell r="BN204">
            <v>1904.9652425778424</v>
          </cell>
        </row>
        <row r="205">
          <cell r="O205" t="str">
            <v>FF</v>
          </cell>
          <cell r="V205">
            <v>12769</v>
          </cell>
          <cell r="BC205">
            <v>0</v>
          </cell>
          <cell r="BJ205">
            <v>900</v>
          </cell>
          <cell r="BM205">
            <v>18668.074583635051</v>
          </cell>
          <cell r="BN205">
            <v>18668.074583635051</v>
          </cell>
        </row>
        <row r="206">
          <cell r="O206" t="str">
            <v>FF</v>
          </cell>
          <cell r="V206">
            <v>12769</v>
          </cell>
          <cell r="BC206">
            <v>0</v>
          </cell>
          <cell r="BJ206">
            <v>900</v>
          </cell>
          <cell r="BM206">
            <v>18668.074583635051</v>
          </cell>
          <cell r="BN206">
            <v>18668.074583635051</v>
          </cell>
        </row>
        <row r="207">
          <cell r="O207" t="str">
            <v>FF</v>
          </cell>
          <cell r="V207">
            <v>10945</v>
          </cell>
          <cell r="BC207">
            <v>0</v>
          </cell>
          <cell r="BJ207">
            <v>750</v>
          </cell>
          <cell r="BM207">
            <v>16001.415640839972</v>
          </cell>
          <cell r="BN207">
            <v>16001.415640839972</v>
          </cell>
        </row>
        <row r="208">
          <cell r="O208" t="str">
            <v>FF</v>
          </cell>
          <cell r="V208">
            <v>7557</v>
          </cell>
          <cell r="BC208">
            <v>0</v>
          </cell>
          <cell r="BJ208">
            <v>550</v>
          </cell>
          <cell r="BM208">
            <v>11048.21361332368</v>
          </cell>
          <cell r="BN208">
            <v>11048.21361332368</v>
          </cell>
        </row>
        <row r="209">
          <cell r="O209" t="str">
            <v>FF</v>
          </cell>
          <cell r="V209">
            <v>4430</v>
          </cell>
          <cell r="BC209">
            <v>0</v>
          </cell>
          <cell r="BJ209">
            <v>300</v>
          </cell>
          <cell r="BM209">
            <v>6476.5894279507611</v>
          </cell>
          <cell r="BN209">
            <v>6476.5894279507611</v>
          </cell>
        </row>
        <row r="210">
          <cell r="O210" t="str">
            <v>FF</v>
          </cell>
          <cell r="V210">
            <v>1042</v>
          </cell>
          <cell r="BC210">
            <v>0</v>
          </cell>
          <cell r="BJ210">
            <v>70</v>
          </cell>
          <cell r="BM210">
            <v>1523.387400434468</v>
          </cell>
          <cell r="BN210">
            <v>1523.387400434468</v>
          </cell>
        </row>
        <row r="211">
          <cell r="O211" t="str">
            <v>FF</v>
          </cell>
          <cell r="V211">
            <v>2085</v>
          </cell>
          <cell r="BC211">
            <v>0</v>
          </cell>
          <cell r="BJ211">
            <v>150</v>
          </cell>
          <cell r="BM211">
            <v>3048.2367849384509</v>
          </cell>
          <cell r="BN211">
            <v>3048.2367849384509</v>
          </cell>
        </row>
        <row r="212">
          <cell r="O212" t="str">
            <v>FF</v>
          </cell>
          <cell r="V212">
            <v>1564</v>
          </cell>
          <cell r="BC212">
            <v>0</v>
          </cell>
          <cell r="BJ212">
            <v>100</v>
          </cell>
          <cell r="BM212">
            <v>2286.5430847212169</v>
          </cell>
          <cell r="BN212">
            <v>2286.5430847212169</v>
          </cell>
        </row>
        <row r="213">
          <cell r="O213" t="str">
            <v>FF</v>
          </cell>
          <cell r="V213">
            <v>1824</v>
          </cell>
          <cell r="BC213">
            <v>0</v>
          </cell>
          <cell r="BJ213">
            <v>150</v>
          </cell>
          <cell r="BM213">
            <v>2666.6589427950762</v>
          </cell>
          <cell r="BN213">
            <v>2666.6589427950762</v>
          </cell>
        </row>
        <row r="214">
          <cell r="O214" t="str">
            <v>FF</v>
          </cell>
          <cell r="V214">
            <v>8860</v>
          </cell>
          <cell r="BC214">
            <v>0</v>
          </cell>
          <cell r="BJ214">
            <v>600</v>
          </cell>
          <cell r="BM214">
            <v>12953.178855901522</v>
          </cell>
          <cell r="BN214">
            <v>12953.178855901522</v>
          </cell>
        </row>
        <row r="215">
          <cell r="O215" t="str">
            <v>FF</v>
          </cell>
          <cell r="V215">
            <v>3909</v>
          </cell>
          <cell r="BC215">
            <v>0</v>
          </cell>
          <cell r="BJ215">
            <v>250</v>
          </cell>
          <cell r="BM215">
            <v>5714.8957277335276</v>
          </cell>
          <cell r="BN215">
            <v>5714.8957277335276</v>
          </cell>
        </row>
        <row r="216">
          <cell r="O216" t="str">
            <v>FF</v>
          </cell>
          <cell r="V216">
            <v>10163</v>
          </cell>
          <cell r="BC216">
            <v>0</v>
          </cell>
          <cell r="BJ216">
            <v>700</v>
          </cell>
          <cell r="BM216">
            <v>14858.144098479364</v>
          </cell>
          <cell r="BN216">
            <v>14858.144098479364</v>
          </cell>
        </row>
        <row r="217">
          <cell r="O217" t="str">
            <v>FF</v>
          </cell>
          <cell r="V217">
            <v>5473</v>
          </cell>
          <cell r="BC217">
            <v>0</v>
          </cell>
          <cell r="BJ217">
            <v>400</v>
          </cell>
          <cell r="BM217">
            <v>8001.438812454744</v>
          </cell>
          <cell r="BN217">
            <v>8001.438812454744</v>
          </cell>
        </row>
        <row r="218">
          <cell r="O218" t="str">
            <v>FF</v>
          </cell>
          <cell r="V218">
            <v>4691</v>
          </cell>
          <cell r="BC218">
            <v>0</v>
          </cell>
          <cell r="BJ218">
            <v>350</v>
          </cell>
          <cell r="BM218">
            <v>6858.1672700941353</v>
          </cell>
          <cell r="BN218">
            <v>6858.1672700941353</v>
          </cell>
        </row>
        <row r="219">
          <cell r="O219" t="str">
            <v>FF</v>
          </cell>
          <cell r="V219">
            <v>28926</v>
          </cell>
          <cell r="BC219">
            <v>0</v>
          </cell>
          <cell r="BJ219">
            <v>2000</v>
          </cell>
          <cell r="BM219">
            <v>42289.351194786395</v>
          </cell>
          <cell r="BN219">
            <v>42289.351194786395</v>
          </cell>
        </row>
        <row r="220">
          <cell r="O220" t="str">
            <v>FF</v>
          </cell>
          <cell r="V220">
            <v>2345</v>
          </cell>
          <cell r="BC220">
            <v>0</v>
          </cell>
          <cell r="BJ220">
            <v>150</v>
          </cell>
          <cell r="BM220">
            <v>3428.3526430123102</v>
          </cell>
          <cell r="BN220">
            <v>3428.3526430123102</v>
          </cell>
        </row>
        <row r="221">
          <cell r="O221" t="str">
            <v>FF</v>
          </cell>
          <cell r="V221">
            <v>2345</v>
          </cell>
          <cell r="BC221">
            <v>0</v>
          </cell>
          <cell r="BJ221">
            <v>150</v>
          </cell>
          <cell r="BM221">
            <v>3428.3526430123102</v>
          </cell>
          <cell r="BN221">
            <v>3428.3526430123102</v>
          </cell>
        </row>
        <row r="222">
          <cell r="O222" t="str">
            <v>FF</v>
          </cell>
          <cell r="V222">
            <v>19284</v>
          </cell>
          <cell r="BC222">
            <v>0</v>
          </cell>
          <cell r="BJ222">
            <v>1300</v>
          </cell>
          <cell r="BM222">
            <v>28192.90079652426</v>
          </cell>
          <cell r="BN222">
            <v>28192.90079652426</v>
          </cell>
        </row>
        <row r="223">
          <cell r="O223" t="str">
            <v>FF</v>
          </cell>
          <cell r="V223">
            <v>5212</v>
          </cell>
          <cell r="BC223">
            <v>0</v>
          </cell>
          <cell r="BJ223">
            <v>350</v>
          </cell>
          <cell r="BM223">
            <v>7619.8609703113698</v>
          </cell>
          <cell r="BN223">
            <v>7619.8609703113698</v>
          </cell>
        </row>
        <row r="224">
          <cell r="O224" t="str">
            <v>FF</v>
          </cell>
          <cell r="V224">
            <v>3388</v>
          </cell>
          <cell r="BC224">
            <v>0</v>
          </cell>
          <cell r="BJ224">
            <v>250</v>
          </cell>
          <cell r="BM224">
            <v>4953.2020275162931</v>
          </cell>
          <cell r="BN224">
            <v>4953.2020275162931</v>
          </cell>
        </row>
        <row r="225">
          <cell r="O225" t="str">
            <v>FF</v>
          </cell>
          <cell r="V225">
            <v>210375</v>
          </cell>
          <cell r="BC225">
            <v>0</v>
          </cell>
          <cell r="BJ225">
            <v>14500</v>
          </cell>
          <cell r="BM225">
            <v>307564.89862418541</v>
          </cell>
          <cell r="BN225">
            <v>307564.89862418541</v>
          </cell>
        </row>
        <row r="226">
          <cell r="O226" t="str">
            <v>FF</v>
          </cell>
          <cell r="V226">
            <v>8270</v>
          </cell>
          <cell r="BC226">
            <v>0</v>
          </cell>
          <cell r="BJ226">
            <v>600</v>
          </cell>
          <cell r="BM226">
            <v>12090.608254887764</v>
          </cell>
          <cell r="BN226">
            <v>12090.608254887764</v>
          </cell>
        </row>
        <row r="227">
          <cell r="O227" t="str">
            <v>FF</v>
          </cell>
          <cell r="V227">
            <v>12806</v>
          </cell>
          <cell r="BC227">
            <v>0</v>
          </cell>
          <cell r="BJ227">
            <v>900</v>
          </cell>
          <cell r="BM227">
            <v>18722.167994207099</v>
          </cell>
          <cell r="BN227">
            <v>18722.167994207099</v>
          </cell>
        </row>
        <row r="228">
          <cell r="O228" t="str">
            <v>FF</v>
          </cell>
          <cell r="V228">
            <v>7244</v>
          </cell>
          <cell r="BC228">
            <v>0</v>
          </cell>
          <cell r="BJ228">
            <v>500</v>
          </cell>
          <cell r="BM228">
            <v>10590.612599565533</v>
          </cell>
          <cell r="BN228">
            <v>10590.612599565533</v>
          </cell>
        </row>
        <row r="229">
          <cell r="O229" t="str">
            <v>FF</v>
          </cell>
          <cell r="V229">
            <v>12729</v>
          </cell>
          <cell r="BC229">
            <v>0</v>
          </cell>
          <cell r="BJ229">
            <v>900</v>
          </cell>
          <cell r="BM229">
            <v>18609.595220854455</v>
          </cell>
          <cell r="BN229">
            <v>18609.595220854455</v>
          </cell>
        </row>
        <row r="230">
          <cell r="O230" t="str">
            <v>FF</v>
          </cell>
          <cell r="V230">
            <v>5985</v>
          </cell>
          <cell r="BC230">
            <v>0</v>
          </cell>
          <cell r="BJ230">
            <v>450</v>
          </cell>
          <cell r="BM230">
            <v>8749.9746560463445</v>
          </cell>
          <cell r="BN230">
            <v>8749.9746560463445</v>
          </cell>
        </row>
        <row r="231">
          <cell r="O231" t="str">
            <v>FF</v>
          </cell>
          <cell r="V231">
            <v>3447</v>
          </cell>
          <cell r="BC231">
            <v>0</v>
          </cell>
          <cell r="BJ231">
            <v>250</v>
          </cell>
          <cell r="BM231">
            <v>5039.459087617669</v>
          </cell>
          <cell r="BN231">
            <v>5039.459087617669</v>
          </cell>
        </row>
        <row r="232">
          <cell r="O232" t="str">
            <v>FF</v>
          </cell>
          <cell r="V232">
            <v>2944</v>
          </cell>
          <cell r="BC232">
            <v>0</v>
          </cell>
          <cell r="BJ232">
            <v>200</v>
          </cell>
          <cell r="BM232">
            <v>4304.0811006517024</v>
          </cell>
          <cell r="BN232">
            <v>4304.0811006517024</v>
          </cell>
        </row>
        <row r="233">
          <cell r="O233" t="str">
            <v>FF</v>
          </cell>
          <cell r="V233">
            <v>5698</v>
          </cell>
          <cell r="BC233">
            <v>0</v>
          </cell>
          <cell r="BJ233">
            <v>450</v>
          </cell>
          <cell r="BM233">
            <v>7950.4229440221152</v>
          </cell>
          <cell r="BN233">
            <v>7950.4229440221152</v>
          </cell>
        </row>
        <row r="234">
          <cell r="O234" t="str">
            <v>FF</v>
          </cell>
          <cell r="V234">
            <v>13791</v>
          </cell>
          <cell r="BC234">
            <v>1261.57</v>
          </cell>
          <cell r="BJ234">
            <v>1100</v>
          </cell>
          <cell r="BM234">
            <v>18788.143724696358</v>
          </cell>
          <cell r="BN234">
            <v>18788.143724696358</v>
          </cell>
        </row>
        <row r="235">
          <cell r="O235" t="str">
            <v>FF</v>
          </cell>
          <cell r="V235">
            <v>5678</v>
          </cell>
          <cell r="BC235">
            <v>884.75</v>
          </cell>
          <cell r="BJ235">
            <v>450</v>
          </cell>
          <cell r="BM235">
            <v>7556.9426499670408</v>
          </cell>
          <cell r="BN235">
            <v>7556.9426499670408</v>
          </cell>
        </row>
        <row r="236">
          <cell r="O236" t="str">
            <v>FF</v>
          </cell>
          <cell r="V236">
            <v>17057</v>
          </cell>
          <cell r="BC236">
            <v>3266.21</v>
          </cell>
          <cell r="BJ236">
            <v>1400</v>
          </cell>
          <cell r="BM236">
            <v>22701.439024390245</v>
          </cell>
          <cell r="BN236">
            <v>22701.439024390245</v>
          </cell>
        </row>
        <row r="237">
          <cell r="O237" t="str">
            <v>FF</v>
          </cell>
          <cell r="V237">
            <v>2750</v>
          </cell>
          <cell r="BC237">
            <v>1076.33</v>
          </cell>
          <cell r="BJ237">
            <v>250</v>
          </cell>
          <cell r="BM237">
            <v>3577.480670103093</v>
          </cell>
          <cell r="BN237">
            <v>3577.480670103093</v>
          </cell>
        </row>
        <row r="238">
          <cell r="O238" t="str">
            <v>FF</v>
          </cell>
          <cell r="V238">
            <v>2635</v>
          </cell>
          <cell r="BC238">
            <v>1470.9</v>
          </cell>
          <cell r="BJ238">
            <v>300</v>
          </cell>
          <cell r="BM238">
            <v>3358.626893939394</v>
          </cell>
          <cell r="BN238">
            <v>3358.626893939394</v>
          </cell>
        </row>
        <row r="239">
          <cell r="O239" t="str">
            <v>FF</v>
          </cell>
          <cell r="V239">
            <v>4821</v>
          </cell>
          <cell r="BC239">
            <v>2650.69</v>
          </cell>
          <cell r="BJ239">
            <v>500</v>
          </cell>
          <cell r="BM239">
            <v>6144.948863636364</v>
          </cell>
          <cell r="BN239">
            <v>6144.948863636364</v>
          </cell>
        </row>
        <row r="240">
          <cell r="O240" t="str">
            <v>FF</v>
          </cell>
          <cell r="V240">
            <v>22679</v>
          </cell>
          <cell r="BC240">
            <v>11529.36</v>
          </cell>
          <cell r="BJ240">
            <v>2200</v>
          </cell>
          <cell r="BM240">
            <v>28907.134469696972</v>
          </cell>
          <cell r="BN240">
            <v>28907.134469696972</v>
          </cell>
        </row>
        <row r="241">
          <cell r="O241" t="str">
            <v>FF</v>
          </cell>
          <cell r="V241">
            <v>5199</v>
          </cell>
          <cell r="BC241">
            <v>2858.13</v>
          </cell>
          <cell r="BJ241">
            <v>550</v>
          </cell>
          <cell r="BM241">
            <v>6626.755681818182</v>
          </cell>
          <cell r="BN241">
            <v>6626.755681818182</v>
          </cell>
        </row>
        <row r="242">
          <cell r="O242" t="str">
            <v>FF</v>
          </cell>
          <cell r="V242">
            <v>5598</v>
          </cell>
          <cell r="BC242">
            <v>2891.77</v>
          </cell>
          <cell r="BJ242">
            <v>550</v>
          </cell>
          <cell r="BM242">
            <v>7135.329545454546</v>
          </cell>
          <cell r="BN242">
            <v>7135.329545454546</v>
          </cell>
        </row>
        <row r="243">
          <cell r="O243" t="str">
            <v>FF</v>
          </cell>
          <cell r="V243">
            <v>9875</v>
          </cell>
          <cell r="BC243">
            <v>4937.1099999999997</v>
          </cell>
          <cell r="BJ243">
            <v>950</v>
          </cell>
          <cell r="BM243">
            <v>12586.88446969697</v>
          </cell>
          <cell r="BN243">
            <v>12586.88446969697</v>
          </cell>
        </row>
        <row r="244">
          <cell r="O244" t="str">
            <v>FF</v>
          </cell>
          <cell r="V244">
            <v>17986</v>
          </cell>
          <cell r="BC244">
            <v>8992.7099999999991</v>
          </cell>
          <cell r="BJ244">
            <v>1800</v>
          </cell>
          <cell r="BM244">
            <v>22925.33712121212</v>
          </cell>
          <cell r="BN244">
            <v>22925.33712121212</v>
          </cell>
        </row>
        <row r="245">
          <cell r="O245" t="str">
            <v>FF</v>
          </cell>
          <cell r="V245">
            <v>12971</v>
          </cell>
          <cell r="BC245">
            <v>6484.9</v>
          </cell>
          <cell r="BJ245">
            <v>1300</v>
          </cell>
          <cell r="BM245">
            <v>16533.111742424244</v>
          </cell>
          <cell r="BN245">
            <v>16533.111742424244</v>
          </cell>
        </row>
        <row r="246">
          <cell r="O246" t="str">
            <v>FF</v>
          </cell>
          <cell r="V246">
            <v>31000</v>
          </cell>
          <cell r="BC246">
            <v>20397.87</v>
          </cell>
          <cell r="BJ246">
            <v>3600</v>
          </cell>
          <cell r="BM246">
            <v>39044.915782907054</v>
          </cell>
          <cell r="BN246">
            <v>39044.915782907054</v>
          </cell>
        </row>
        <row r="247">
          <cell r="O247" t="str">
            <v>FF</v>
          </cell>
          <cell r="V247">
            <v>38734</v>
          </cell>
          <cell r="BC247">
            <v>26780.76</v>
          </cell>
          <cell r="BJ247">
            <v>4400</v>
          </cell>
          <cell r="BM247">
            <v>48785.992514036181</v>
          </cell>
          <cell r="BN247">
            <v>48785.992514036181</v>
          </cell>
        </row>
        <row r="248">
          <cell r="O248" t="str">
            <v>FF</v>
          </cell>
          <cell r="V248">
            <v>102794.57</v>
          </cell>
          <cell r="BC248">
            <v>71072.37</v>
          </cell>
          <cell r="BJ248">
            <v>12000</v>
          </cell>
          <cell r="BM248">
            <v>129471.13963194012</v>
          </cell>
          <cell r="BN248">
            <v>129471.13963194012</v>
          </cell>
        </row>
        <row r="249">
          <cell r="O249" t="str">
            <v>FF</v>
          </cell>
          <cell r="V249">
            <v>4131.1400000000003</v>
          </cell>
          <cell r="BC249">
            <v>2993.46</v>
          </cell>
          <cell r="BJ249">
            <v>500</v>
          </cell>
          <cell r="BM249">
            <v>5183.8232815413303</v>
          </cell>
          <cell r="BN249">
            <v>5183.8232815413303</v>
          </cell>
        </row>
        <row r="250">
          <cell r="O250" t="str">
            <v>FF</v>
          </cell>
          <cell r="V250">
            <v>12715.62</v>
          </cell>
          <cell r="BC250">
            <v>9213.86</v>
          </cell>
          <cell r="BJ250">
            <v>1500</v>
          </cell>
          <cell r="BM250">
            <v>15955.771771286512</v>
          </cell>
          <cell r="BN250">
            <v>15955.771771286512</v>
          </cell>
        </row>
        <row r="251">
          <cell r="O251" t="str">
            <v>FF</v>
          </cell>
          <cell r="V251">
            <v>3773.95</v>
          </cell>
          <cell r="BC251">
            <v>2828.65</v>
          </cell>
          <cell r="BJ251">
            <v>450</v>
          </cell>
          <cell r="BM251">
            <v>4715.1021349009898</v>
          </cell>
          <cell r="BN251">
            <v>4715.1021349009898</v>
          </cell>
        </row>
        <row r="252">
          <cell r="O252" t="str">
            <v>FF</v>
          </cell>
          <cell r="V252">
            <v>9658.52</v>
          </cell>
          <cell r="BC252">
            <v>7239.26</v>
          </cell>
          <cell r="BJ252">
            <v>1100</v>
          </cell>
          <cell r="BM252">
            <v>12067.173193069308</v>
          </cell>
          <cell r="BN252">
            <v>12067.173193069308</v>
          </cell>
        </row>
        <row r="253">
          <cell r="O253" t="str">
            <v>FF</v>
          </cell>
          <cell r="V253">
            <v>2441.5500000000002</v>
          </cell>
          <cell r="BC253">
            <v>1830</v>
          </cell>
          <cell r="BJ253">
            <v>300</v>
          </cell>
          <cell r="BM253">
            <v>3050.4266398514856</v>
          </cell>
          <cell r="BN253">
            <v>3050.4266398514856</v>
          </cell>
        </row>
        <row r="254">
          <cell r="O254" t="str">
            <v>FF</v>
          </cell>
          <cell r="V254">
            <v>3902.79</v>
          </cell>
          <cell r="BC254">
            <v>3023.51</v>
          </cell>
          <cell r="BJ254">
            <v>500</v>
          </cell>
          <cell r="BM254">
            <v>4876.0724071782179</v>
          </cell>
          <cell r="BN254">
            <v>4876.0724071782179</v>
          </cell>
        </row>
        <row r="255">
          <cell r="O255" t="str">
            <v>FF</v>
          </cell>
          <cell r="V255">
            <v>10378.48</v>
          </cell>
          <cell r="BC255">
            <v>8642.58</v>
          </cell>
          <cell r="BJ255">
            <v>1400</v>
          </cell>
          <cell r="BM255">
            <v>12910.752384473197</v>
          </cell>
          <cell r="BN255">
            <v>12910.752384473197</v>
          </cell>
        </row>
        <row r="256">
          <cell r="O256" t="str">
            <v>FF</v>
          </cell>
          <cell r="V256">
            <v>3057.55</v>
          </cell>
          <cell r="BC256">
            <v>2546.14</v>
          </cell>
          <cell r="BJ256">
            <v>400</v>
          </cell>
          <cell r="BM256">
            <v>3803.5695933456564</v>
          </cell>
          <cell r="BN256">
            <v>3803.5695933456564</v>
          </cell>
        </row>
        <row r="257">
          <cell r="O257" t="str">
            <v>FF</v>
          </cell>
          <cell r="V257">
            <v>50557.37</v>
          </cell>
          <cell r="BC257">
            <v>43803.47</v>
          </cell>
          <cell r="BJ257">
            <v>7000</v>
          </cell>
          <cell r="BM257">
            <v>62260.036614821605</v>
          </cell>
          <cell r="BN257">
            <v>62260.036614821605</v>
          </cell>
        </row>
        <row r="258">
          <cell r="O258" t="str">
            <v>FF</v>
          </cell>
          <cell r="V258">
            <v>7186.93</v>
          </cell>
          <cell r="BC258">
            <v>6405.87</v>
          </cell>
          <cell r="BJ258">
            <v>1000</v>
          </cell>
          <cell r="BM258">
            <v>8850.5103202195805</v>
          </cell>
          <cell r="BN258">
            <v>8850.5103202195805</v>
          </cell>
        </row>
        <row r="259">
          <cell r="O259" t="str">
            <v>FF</v>
          </cell>
          <cell r="V259">
            <v>9492.77</v>
          </cell>
          <cell r="BC259">
            <v>8622.23</v>
          </cell>
          <cell r="BJ259">
            <v>1400</v>
          </cell>
          <cell r="BM259">
            <v>11573.612699275363</v>
          </cell>
          <cell r="BN259">
            <v>11573.612699275363</v>
          </cell>
        </row>
        <row r="260">
          <cell r="O260" t="str">
            <v>FF</v>
          </cell>
          <cell r="V260">
            <v>11550</v>
          </cell>
          <cell r="BC260">
            <v>10582.5</v>
          </cell>
          <cell r="BJ260">
            <v>1700</v>
          </cell>
          <cell r="BM260">
            <v>14081.79347826087</v>
          </cell>
          <cell r="BN260">
            <v>14081.79347826087</v>
          </cell>
        </row>
        <row r="261">
          <cell r="O261" t="str">
            <v>FF</v>
          </cell>
          <cell r="V261">
            <v>1913.64</v>
          </cell>
          <cell r="BC261">
            <v>1833.47</v>
          </cell>
          <cell r="BJ261">
            <v>300</v>
          </cell>
          <cell r="BM261">
            <v>2284.1496659769437</v>
          </cell>
          <cell r="BN261">
            <v>2284.1496659769437</v>
          </cell>
        </row>
        <row r="262">
          <cell r="O262" t="str">
            <v>FF</v>
          </cell>
          <cell r="V262">
            <v>35530.870000000003</v>
          </cell>
          <cell r="BC262">
            <v>34042.31</v>
          </cell>
          <cell r="BJ262">
            <v>5250</v>
          </cell>
          <cell r="BM262">
            <v>42410.18417381023</v>
          </cell>
          <cell r="BN262">
            <v>42410.18417381023</v>
          </cell>
        </row>
        <row r="263">
          <cell r="O263" t="str">
            <v>FF</v>
          </cell>
          <cell r="V263">
            <v>2675.44</v>
          </cell>
          <cell r="BC263">
            <v>2563.35</v>
          </cell>
          <cell r="BJ263">
            <v>400</v>
          </cell>
          <cell r="BM263">
            <v>3193.445675436004</v>
          </cell>
          <cell r="BN263">
            <v>3193.445675436004</v>
          </cell>
        </row>
        <row r="264">
          <cell r="O264" t="str">
            <v>FF</v>
          </cell>
          <cell r="V264">
            <v>15008.38</v>
          </cell>
          <cell r="BC264">
            <v>14590.62</v>
          </cell>
          <cell r="BJ264">
            <v>2200</v>
          </cell>
          <cell r="BM264">
            <v>17914.229512267219</v>
          </cell>
          <cell r="BN264">
            <v>17914.229512267219</v>
          </cell>
        </row>
        <row r="265">
          <cell r="O265" t="str">
            <v>L</v>
          </cell>
          <cell r="V265">
            <v>440000</v>
          </cell>
          <cell r="BC265">
            <v>440000</v>
          </cell>
          <cell r="BJ265">
            <v>440000</v>
          </cell>
          <cell r="BM265">
            <v>0</v>
          </cell>
          <cell r="BN265">
            <v>0</v>
          </cell>
        </row>
        <row r="266">
          <cell r="O266" t="str">
            <v>L</v>
          </cell>
          <cell r="V266">
            <v>753229</v>
          </cell>
          <cell r="BC266">
            <v>753229</v>
          </cell>
          <cell r="BJ266">
            <v>750000</v>
          </cell>
          <cell r="BM266">
            <v>0</v>
          </cell>
          <cell r="BN266">
            <v>0</v>
          </cell>
        </row>
        <row r="267">
          <cell r="O267" t="str">
            <v>L</v>
          </cell>
          <cell r="V267">
            <v>739042</v>
          </cell>
          <cell r="BC267">
            <v>739042</v>
          </cell>
          <cell r="BJ267">
            <v>740000</v>
          </cell>
          <cell r="BM267">
            <v>0</v>
          </cell>
          <cell r="BN267">
            <v>0</v>
          </cell>
        </row>
        <row r="268">
          <cell r="O268" t="str">
            <v>LHI</v>
          </cell>
          <cell r="V268">
            <v>5025</v>
          </cell>
          <cell r="BC268">
            <v>4471.45</v>
          </cell>
          <cell r="BJ268">
            <v>1500</v>
          </cell>
          <cell r="BM268">
            <v>7414.0984513274334</v>
          </cell>
          <cell r="BN268">
            <v>22242.295353982299</v>
          </cell>
        </row>
        <row r="269">
          <cell r="O269" t="str">
            <v>LHI</v>
          </cell>
          <cell r="V269">
            <v>3253</v>
          </cell>
          <cell r="BC269">
            <v>2894.7</v>
          </cell>
          <cell r="BJ269">
            <v>950</v>
          </cell>
          <cell r="BM269">
            <v>4799.614380530973</v>
          </cell>
          <cell r="BN269">
            <v>14398.843141592919</v>
          </cell>
        </row>
        <row r="270">
          <cell r="O270" t="str">
            <v>LHI</v>
          </cell>
          <cell r="V270">
            <v>52400</v>
          </cell>
          <cell r="BC270">
            <v>46679.17</v>
          </cell>
          <cell r="BJ270">
            <v>15500</v>
          </cell>
          <cell r="BM270">
            <v>77313.185840707956</v>
          </cell>
          <cell r="BN270">
            <v>231939.55752212385</v>
          </cell>
        </row>
        <row r="271">
          <cell r="O271" t="str">
            <v>LHI</v>
          </cell>
          <cell r="V271">
            <v>237050.44</v>
          </cell>
          <cell r="BC271">
            <v>219036.58</v>
          </cell>
          <cell r="BJ271">
            <v>85000</v>
          </cell>
          <cell r="BM271">
            <v>346211.74582206405</v>
          </cell>
          <cell r="BN271">
            <v>1129868.3121694741</v>
          </cell>
        </row>
        <row r="272">
          <cell r="O272" t="str">
            <v>LHI</v>
          </cell>
          <cell r="V272">
            <v>161401.29999999999</v>
          </cell>
          <cell r="BC272">
            <v>149136.13</v>
          </cell>
          <cell r="BJ272">
            <v>57500</v>
          </cell>
          <cell r="BM272">
            <v>235726.31145907473</v>
          </cell>
          <cell r="BN272">
            <v>769297.09311216173</v>
          </cell>
        </row>
        <row r="273">
          <cell r="O273" t="str">
            <v>LHI</v>
          </cell>
          <cell r="V273">
            <v>9800</v>
          </cell>
          <cell r="BC273">
            <v>9055.2800000000007</v>
          </cell>
          <cell r="BJ273">
            <v>3600</v>
          </cell>
          <cell r="BM273">
            <v>14312.88256227758</v>
          </cell>
          <cell r="BN273">
            <v>46710.351852799111</v>
          </cell>
        </row>
        <row r="274">
          <cell r="O274" t="str">
            <v>LHI</v>
          </cell>
          <cell r="V274">
            <v>31816.1</v>
          </cell>
          <cell r="BC274">
            <v>30222.97</v>
          </cell>
          <cell r="BJ274">
            <v>12000</v>
          </cell>
          <cell r="BM274">
            <v>45037.21324489254</v>
          </cell>
          <cell r="BN274">
            <v>146979.76232145628</v>
          </cell>
        </row>
        <row r="275">
          <cell r="O275" t="str">
            <v>LHI</v>
          </cell>
          <cell r="V275">
            <v>9857.31</v>
          </cell>
          <cell r="BC275">
            <v>9400.32</v>
          </cell>
          <cell r="BJ275">
            <v>3800</v>
          </cell>
          <cell r="BM275">
            <v>13953.494378349693</v>
          </cell>
          <cell r="BN275">
            <v>45537.481995873604</v>
          </cell>
        </row>
        <row r="276">
          <cell r="O276" t="str">
            <v>LHI</v>
          </cell>
          <cell r="V276">
            <v>6964.56</v>
          </cell>
          <cell r="BC276">
            <v>6641.67</v>
          </cell>
          <cell r="BJ276">
            <v>2600</v>
          </cell>
          <cell r="BM276">
            <v>9858.66821756434</v>
          </cell>
          <cell r="BN276">
            <v>32173.94254712305</v>
          </cell>
        </row>
        <row r="277">
          <cell r="O277" t="str">
            <v>LHI</v>
          </cell>
          <cell r="V277">
            <v>30650</v>
          </cell>
          <cell r="BC277">
            <v>29510.67</v>
          </cell>
          <cell r="BJ277">
            <v>12000</v>
          </cell>
          <cell r="BM277">
            <v>42888.134704154421</v>
          </cell>
          <cell r="BN277">
            <v>139966.20552320895</v>
          </cell>
        </row>
        <row r="278">
          <cell r="O278" t="str">
            <v>LHI</v>
          </cell>
          <cell r="V278">
            <v>62869</v>
          </cell>
          <cell r="BC278">
            <v>61002.48</v>
          </cell>
          <cell r="BJ278">
            <v>25000</v>
          </cell>
          <cell r="BM278">
            <v>84853.826001163688</v>
          </cell>
          <cell r="BN278">
            <v>276922.00025568</v>
          </cell>
        </row>
        <row r="279">
          <cell r="O279" t="str">
            <v>LHI</v>
          </cell>
          <cell r="V279">
            <v>41378</v>
          </cell>
          <cell r="BC279">
            <v>40378.6</v>
          </cell>
          <cell r="BJ279">
            <v>16000</v>
          </cell>
          <cell r="BM279">
            <v>55847.581674213863</v>
          </cell>
          <cell r="BN279">
            <v>182259.59577183553</v>
          </cell>
        </row>
        <row r="280">
          <cell r="O280" t="str">
            <v>LHI</v>
          </cell>
          <cell r="V280">
            <v>35031.96</v>
          </cell>
          <cell r="BC280">
            <v>34185.839999999997</v>
          </cell>
          <cell r="BJ280">
            <v>13500</v>
          </cell>
          <cell r="BM280">
            <v>47282.378251916307</v>
          </cell>
          <cell r="BN280">
            <v>154306.89904526828</v>
          </cell>
        </row>
        <row r="281">
          <cell r="O281" t="str">
            <v>LHI</v>
          </cell>
          <cell r="V281">
            <v>20581.71</v>
          </cell>
          <cell r="BC281">
            <v>20084.599999999999</v>
          </cell>
          <cell r="BJ281">
            <v>8000</v>
          </cell>
          <cell r="BM281">
            <v>27778.982314756249</v>
          </cell>
          <cell r="BN281">
            <v>90657.212646651475</v>
          </cell>
        </row>
        <row r="282">
          <cell r="O282" t="str">
            <v>LHI</v>
          </cell>
          <cell r="V282">
            <v>4815.8</v>
          </cell>
          <cell r="BC282">
            <v>4717.6499999999996</v>
          </cell>
          <cell r="BJ282">
            <v>1900</v>
          </cell>
          <cell r="BM282">
            <v>6277.3652968482775</v>
          </cell>
          <cell r="BN282">
            <v>20486.295506757418</v>
          </cell>
        </row>
        <row r="283">
          <cell r="O283" t="str">
            <v>LHI</v>
          </cell>
          <cell r="V283">
            <v>33525.25</v>
          </cell>
          <cell r="BC283">
            <v>32841.980000000003</v>
          </cell>
          <cell r="BJ283">
            <v>13000</v>
          </cell>
          <cell r="BM283">
            <v>43699.954507696064</v>
          </cell>
          <cell r="BN283">
            <v>142615.59417706696</v>
          </cell>
        </row>
        <row r="284">
          <cell r="O284" t="str">
            <v>LHI</v>
          </cell>
          <cell r="V284">
            <v>43455.72</v>
          </cell>
          <cell r="BC284">
            <v>42570.06</v>
          </cell>
          <cell r="BJ284">
            <v>17000</v>
          </cell>
          <cell r="BM284">
            <v>56644.260284387979</v>
          </cell>
          <cell r="BN284">
            <v>184859.57086650369</v>
          </cell>
        </row>
        <row r="285">
          <cell r="O285" t="str">
            <v>LHI</v>
          </cell>
          <cell r="V285">
            <v>4147.67</v>
          </cell>
          <cell r="BC285">
            <v>4093.67</v>
          </cell>
          <cell r="BJ285">
            <v>900</v>
          </cell>
          <cell r="BM285">
            <v>9007.1023217193087</v>
          </cell>
          <cell r="BN285">
            <v>27021.306965157928</v>
          </cell>
        </row>
        <row r="286">
          <cell r="O286" t="str">
            <v>LHI</v>
          </cell>
          <cell r="V286">
            <v>75660</v>
          </cell>
          <cell r="BC286">
            <v>75098.399999999994</v>
          </cell>
          <cell r="BJ286">
            <v>30000</v>
          </cell>
          <cell r="BM286">
            <v>94925.50841877528</v>
          </cell>
          <cell r="BN286">
            <v>309791.11850836454</v>
          </cell>
        </row>
        <row r="287">
          <cell r="O287" t="str">
            <v>LHI</v>
          </cell>
          <cell r="V287">
            <v>24071.47</v>
          </cell>
          <cell r="BC287">
            <v>23847.39</v>
          </cell>
          <cell r="BJ287">
            <v>9500</v>
          </cell>
          <cell r="BM287">
            <v>30200.852869908758</v>
          </cell>
          <cell r="BN287">
            <v>98561.031131913056</v>
          </cell>
        </row>
        <row r="288">
          <cell r="O288" t="str">
            <v>LHI</v>
          </cell>
          <cell r="V288">
            <v>7680</v>
          </cell>
          <cell r="BC288">
            <v>7665.51</v>
          </cell>
          <cell r="BJ288">
            <v>3000</v>
          </cell>
          <cell r="BM288">
            <v>9635.5789671714792</v>
          </cell>
          <cell r="BN288">
            <v>31445.886732014795</v>
          </cell>
        </row>
        <row r="289">
          <cell r="O289" t="str">
            <v>SI</v>
          </cell>
          <cell r="V289">
            <v>9316</v>
          </cell>
          <cell r="BC289">
            <v>655.29999999999995</v>
          </cell>
          <cell r="BJ289">
            <v>2400</v>
          </cell>
          <cell r="BM289">
            <v>16847.238560097623</v>
          </cell>
          <cell r="BN289">
            <v>50541.715680292866</v>
          </cell>
        </row>
        <row r="290">
          <cell r="O290" t="str">
            <v>SI</v>
          </cell>
          <cell r="V290">
            <v>2387</v>
          </cell>
          <cell r="BC290">
            <v>123.55</v>
          </cell>
          <cell r="BJ290">
            <v>600</v>
          </cell>
          <cell r="BM290">
            <v>4316.6979865771818</v>
          </cell>
          <cell r="BN290">
            <v>12950.093959731545</v>
          </cell>
        </row>
        <row r="291">
          <cell r="O291" t="str">
            <v>SI</v>
          </cell>
          <cell r="V291">
            <v>213501</v>
          </cell>
          <cell r="BC291">
            <v>16276.31</v>
          </cell>
          <cell r="BJ291">
            <v>55000</v>
          </cell>
          <cell r="BM291">
            <v>386099.42892007326</v>
          </cell>
          <cell r="BN291">
            <v>1158298.2867602198</v>
          </cell>
        </row>
        <row r="292">
          <cell r="O292" t="str">
            <v>SI</v>
          </cell>
          <cell r="V292">
            <v>14104</v>
          </cell>
          <cell r="BC292">
            <v>2218.79</v>
          </cell>
          <cell r="BJ292">
            <v>3800</v>
          </cell>
          <cell r="BM292">
            <v>24687.552755905512</v>
          </cell>
          <cell r="BN292">
            <v>74062.658267716528</v>
          </cell>
        </row>
        <row r="293">
          <cell r="O293" t="str">
            <v>SI</v>
          </cell>
          <cell r="V293">
            <v>79074</v>
          </cell>
          <cell r="BC293">
            <v>19191.189999999999</v>
          </cell>
          <cell r="BJ293">
            <v>21000</v>
          </cell>
          <cell r="BM293">
            <v>133903.25804608647</v>
          </cell>
          <cell r="BN293">
            <v>401709.77413825941</v>
          </cell>
        </row>
        <row r="294">
          <cell r="O294" t="str">
            <v>SI</v>
          </cell>
          <cell r="V294">
            <v>30684</v>
          </cell>
          <cell r="BC294">
            <v>7447.16</v>
          </cell>
          <cell r="BJ294">
            <v>8250</v>
          </cell>
          <cell r="BM294">
            <v>51960.031993905919</v>
          </cell>
          <cell r="BN294">
            <v>155880.09598171775</v>
          </cell>
        </row>
        <row r="295">
          <cell r="O295" t="str">
            <v>SI</v>
          </cell>
          <cell r="V295">
            <v>35458</v>
          </cell>
          <cell r="BC295">
            <v>14774.11</v>
          </cell>
          <cell r="BJ295">
            <v>10000</v>
          </cell>
          <cell r="BM295">
            <v>56241.979307884409</v>
          </cell>
          <cell r="BN295">
            <v>168725.93792365323</v>
          </cell>
        </row>
        <row r="296">
          <cell r="O296" t="str">
            <v>SI</v>
          </cell>
          <cell r="V296">
            <v>1137470</v>
          </cell>
          <cell r="BC296">
            <v>383753.47</v>
          </cell>
          <cell r="BJ296">
            <v>280000</v>
          </cell>
          <cell r="BM296">
            <v>2162271.0553694861</v>
          </cell>
          <cell r="BN296">
            <v>6486813.1661084583</v>
          </cell>
        </row>
        <row r="297">
          <cell r="O297" t="str">
            <v>SI</v>
          </cell>
          <cell r="V297">
            <v>95615</v>
          </cell>
          <cell r="BC297">
            <v>32278.7</v>
          </cell>
          <cell r="BJ297">
            <v>24000</v>
          </cell>
          <cell r="BM297">
            <v>181759.12064419582</v>
          </cell>
          <cell r="BN297">
            <v>545277.36193258746</v>
          </cell>
        </row>
        <row r="298">
          <cell r="O298" t="str">
            <v>SI</v>
          </cell>
          <cell r="V298">
            <v>34993</v>
          </cell>
          <cell r="BC298">
            <v>11807.11</v>
          </cell>
          <cell r="BJ298">
            <v>8750</v>
          </cell>
          <cell r="BM298">
            <v>66519.865174944774</v>
          </cell>
          <cell r="BN298">
            <v>199559.59552483432</v>
          </cell>
        </row>
        <row r="299">
          <cell r="O299" t="str">
            <v>SI</v>
          </cell>
          <cell r="V299">
            <v>326806</v>
          </cell>
          <cell r="BC299">
            <v>110323.17</v>
          </cell>
          <cell r="BJ299">
            <v>80000</v>
          </cell>
          <cell r="BM299">
            <v>621241.13560892176</v>
          </cell>
          <cell r="BN299">
            <v>1863723.4068267653</v>
          </cell>
        </row>
        <row r="300">
          <cell r="O300" t="str">
            <v>SI</v>
          </cell>
          <cell r="V300">
            <v>18145</v>
          </cell>
          <cell r="BC300">
            <v>6092.5</v>
          </cell>
          <cell r="BJ300">
            <v>4400</v>
          </cell>
          <cell r="BM300">
            <v>34492.69721371054</v>
          </cell>
          <cell r="BN300">
            <v>103478.09164113161</v>
          </cell>
        </row>
        <row r="301">
          <cell r="O301" t="str">
            <v>SI</v>
          </cell>
          <cell r="V301">
            <v>524624</v>
          </cell>
          <cell r="BC301">
            <v>177021.92</v>
          </cell>
          <cell r="BJ301">
            <v>130000</v>
          </cell>
          <cell r="BM301">
            <v>997282.82077959087</v>
          </cell>
          <cell r="BN301">
            <v>2991848.4623387726</v>
          </cell>
        </row>
        <row r="302">
          <cell r="O302" t="str">
            <v>SI</v>
          </cell>
          <cell r="V302">
            <v>31786</v>
          </cell>
          <cell r="BC302">
            <v>10777.2</v>
          </cell>
          <cell r="BJ302">
            <v>8000</v>
          </cell>
          <cell r="BM302">
            <v>60423.525689446302</v>
          </cell>
          <cell r="BN302">
            <v>181270.5770683389</v>
          </cell>
        </row>
        <row r="303">
          <cell r="O303" t="str">
            <v>SI</v>
          </cell>
          <cell r="V303">
            <v>51110</v>
          </cell>
          <cell r="BC303">
            <v>17245.48</v>
          </cell>
          <cell r="BJ303">
            <v>12500</v>
          </cell>
          <cell r="BM303">
            <v>97157.440319247486</v>
          </cell>
          <cell r="BN303">
            <v>291472.32095774246</v>
          </cell>
        </row>
        <row r="304">
          <cell r="O304" t="str">
            <v>SI</v>
          </cell>
          <cell r="V304">
            <v>716737</v>
          </cell>
          <cell r="BC304">
            <v>242137.09</v>
          </cell>
          <cell r="BJ304">
            <v>180000</v>
          </cell>
          <cell r="BM304">
            <v>1362479.5989453429</v>
          </cell>
          <cell r="BN304">
            <v>4087438.7968360288</v>
          </cell>
        </row>
        <row r="305">
          <cell r="O305" t="str">
            <v>SI</v>
          </cell>
          <cell r="V305">
            <v>51366</v>
          </cell>
          <cell r="BC305">
            <v>18792.810000000001</v>
          </cell>
          <cell r="BJ305">
            <v>11000</v>
          </cell>
          <cell r="BM305">
            <v>107791.01762114537</v>
          </cell>
          <cell r="BN305">
            <v>323373.05286343611</v>
          </cell>
        </row>
        <row r="306">
          <cell r="O306" t="str">
            <v>SI</v>
          </cell>
          <cell r="V306">
            <v>61266</v>
          </cell>
          <cell r="BC306">
            <v>23995.89</v>
          </cell>
          <cell r="BJ306">
            <v>14000</v>
          </cell>
          <cell r="BM306">
            <v>128566.0648206419</v>
          </cell>
          <cell r="BN306">
            <v>385698.19446192571</v>
          </cell>
        </row>
        <row r="307">
          <cell r="O307" t="str">
            <v>SI</v>
          </cell>
          <cell r="V307">
            <v>41483</v>
          </cell>
          <cell r="BC307">
            <v>13101.98</v>
          </cell>
          <cell r="BJ307">
            <v>9000</v>
          </cell>
          <cell r="BM307">
            <v>90084.704330836845</v>
          </cell>
          <cell r="BN307">
            <v>270254.11299251055</v>
          </cell>
        </row>
        <row r="308">
          <cell r="O308" t="str">
            <v>SI</v>
          </cell>
          <cell r="V308">
            <v>118068</v>
          </cell>
          <cell r="BC308">
            <v>45141.31</v>
          </cell>
          <cell r="BJ308">
            <v>27000</v>
          </cell>
          <cell r="BM308">
            <v>247764.47199496537</v>
          </cell>
          <cell r="BN308">
            <v>743293.41598489613</v>
          </cell>
        </row>
        <row r="309">
          <cell r="O309" t="str">
            <v>SI</v>
          </cell>
          <cell r="V309">
            <v>60031</v>
          </cell>
          <cell r="BC309">
            <v>20793.21</v>
          </cell>
          <cell r="BJ309">
            <v>13000</v>
          </cell>
          <cell r="BM309">
            <v>127692.12630571725</v>
          </cell>
          <cell r="BN309">
            <v>383076.37891715171</v>
          </cell>
        </row>
        <row r="310">
          <cell r="O310" t="str">
            <v>SI</v>
          </cell>
          <cell r="V310">
            <v>10763</v>
          </cell>
          <cell r="BC310">
            <v>4116.6499999999996</v>
          </cell>
          <cell r="BJ310">
            <v>2400</v>
          </cell>
          <cell r="BM310">
            <v>22586.043738200126</v>
          </cell>
          <cell r="BN310">
            <v>67758.131214600377</v>
          </cell>
        </row>
        <row r="311">
          <cell r="O311" t="str">
            <v>SI</v>
          </cell>
          <cell r="V311">
            <v>6092</v>
          </cell>
          <cell r="BC311">
            <v>2580.52</v>
          </cell>
          <cell r="BJ311">
            <v>1400</v>
          </cell>
          <cell r="BM311">
            <v>12670.372056759707</v>
          </cell>
          <cell r="BN311">
            <v>38011.116170279121</v>
          </cell>
        </row>
        <row r="312">
          <cell r="O312" t="str">
            <v>SI</v>
          </cell>
          <cell r="V312">
            <v>8227</v>
          </cell>
          <cell r="BC312">
            <v>3965.64</v>
          </cell>
          <cell r="BJ312">
            <v>1900</v>
          </cell>
          <cell r="BM312">
            <v>16059.084735840774</v>
          </cell>
          <cell r="BN312">
            <v>48177.254207522317</v>
          </cell>
        </row>
        <row r="313">
          <cell r="O313" t="str">
            <v>SI</v>
          </cell>
          <cell r="V313">
            <v>198140</v>
          </cell>
          <cell r="BC313">
            <v>88328.92</v>
          </cell>
          <cell r="BJ313">
            <v>50000</v>
          </cell>
          <cell r="BM313">
            <v>358320.29286150093</v>
          </cell>
          <cell r="BN313">
            <v>1074960.8785845027</v>
          </cell>
        </row>
        <row r="314">
          <cell r="O314" t="str">
            <v>SI</v>
          </cell>
          <cell r="V314">
            <v>81562</v>
          </cell>
          <cell r="BC314">
            <v>44514.84</v>
          </cell>
          <cell r="BJ314">
            <v>22000</v>
          </cell>
          <cell r="BM314">
            <v>138116.41668253666</v>
          </cell>
          <cell r="BN314">
            <v>414349.25004760997</v>
          </cell>
        </row>
        <row r="315">
          <cell r="O315" t="str">
            <v>SI</v>
          </cell>
          <cell r="V315">
            <v>24533</v>
          </cell>
          <cell r="BC315">
            <v>15972.13</v>
          </cell>
          <cell r="BJ315">
            <v>6750</v>
          </cell>
          <cell r="BM315">
            <v>38913.206564395288</v>
          </cell>
          <cell r="BN315">
            <v>116739.61969318587</v>
          </cell>
        </row>
        <row r="316">
          <cell r="O316" t="str">
            <v>SI</v>
          </cell>
          <cell r="V316">
            <v>32401</v>
          </cell>
          <cell r="BC316">
            <v>10933.25</v>
          </cell>
          <cell r="BJ316">
            <v>8000</v>
          </cell>
          <cell r="BM316">
            <v>61592.608565524119</v>
          </cell>
          <cell r="BN316">
            <v>184777.82569657237</v>
          </cell>
        </row>
        <row r="317">
          <cell r="O317" t="str">
            <v>SI</v>
          </cell>
          <cell r="V317">
            <v>6675</v>
          </cell>
          <cell r="BC317">
            <v>2687.08</v>
          </cell>
          <cell r="BJ317">
            <v>1600</v>
          </cell>
          <cell r="BM317">
            <v>12071.201952410007</v>
          </cell>
          <cell r="BN317">
            <v>36213.605857230024</v>
          </cell>
        </row>
        <row r="318">
          <cell r="O318" t="str">
            <v>SI</v>
          </cell>
          <cell r="V318">
            <v>13500</v>
          </cell>
          <cell r="BC318">
            <v>9239.16</v>
          </cell>
          <cell r="BJ318">
            <v>4000</v>
          </cell>
          <cell r="BM318">
            <v>21413.128790581519</v>
          </cell>
          <cell r="BN318">
            <v>64239.386371744557</v>
          </cell>
        </row>
        <row r="319">
          <cell r="O319" t="str">
            <v>SI</v>
          </cell>
          <cell r="V319">
            <v>346333</v>
          </cell>
          <cell r="BC319">
            <v>117202.15</v>
          </cell>
          <cell r="BJ319">
            <v>85000</v>
          </cell>
          <cell r="BM319">
            <v>658360.94263521698</v>
          </cell>
          <cell r="BN319">
            <v>1975082.8279056509</v>
          </cell>
        </row>
        <row r="320">
          <cell r="O320" t="str">
            <v>SI</v>
          </cell>
          <cell r="V320">
            <v>184557</v>
          </cell>
          <cell r="BC320">
            <v>0</v>
          </cell>
          <cell r="BJ320">
            <v>46000</v>
          </cell>
          <cell r="BM320">
            <v>350833.21684600582</v>
          </cell>
          <cell r="BN320">
            <v>1052499.6505380175</v>
          </cell>
        </row>
        <row r="321">
          <cell r="O321" t="str">
            <v>SI</v>
          </cell>
          <cell r="V321">
            <v>4460</v>
          </cell>
          <cell r="BC321">
            <v>1773.99</v>
          </cell>
          <cell r="BJ321">
            <v>1100</v>
          </cell>
          <cell r="BM321">
            <v>8065.5521659548513</v>
          </cell>
          <cell r="BN321">
            <v>24196.656497864555</v>
          </cell>
        </row>
        <row r="322">
          <cell r="O322" t="str">
            <v>SI</v>
          </cell>
          <cell r="V322">
            <v>24472</v>
          </cell>
          <cell r="BC322">
            <v>11621.92</v>
          </cell>
          <cell r="BJ322">
            <v>6500</v>
          </cell>
          <cell r="BM322">
            <v>42835.634645669292</v>
          </cell>
          <cell r="BN322">
            <v>128506.90393700788</v>
          </cell>
        </row>
        <row r="323">
          <cell r="O323" t="str">
            <v>SI</v>
          </cell>
          <cell r="V323">
            <v>21233</v>
          </cell>
          <cell r="BC323">
            <v>9848.14</v>
          </cell>
          <cell r="BJ323">
            <v>5250</v>
          </cell>
          <cell r="BM323">
            <v>37166.109448818897</v>
          </cell>
          <cell r="BN323">
            <v>111498.32834645669</v>
          </cell>
        </row>
        <row r="324">
          <cell r="O324" t="str">
            <v>SI</v>
          </cell>
          <cell r="V324">
            <v>9176</v>
          </cell>
          <cell r="BC324">
            <v>4828.3599999999997</v>
          </cell>
          <cell r="BJ324">
            <v>2500</v>
          </cell>
          <cell r="BM324">
            <v>15538.562559512473</v>
          </cell>
          <cell r="BN324">
            <v>46615.687678537419</v>
          </cell>
        </row>
        <row r="325">
          <cell r="O325" t="str">
            <v>SI</v>
          </cell>
          <cell r="V325">
            <v>9740</v>
          </cell>
          <cell r="BC325">
            <v>5576.61</v>
          </cell>
          <cell r="BJ325">
            <v>2800</v>
          </cell>
          <cell r="BM325">
            <v>16269.520350657482</v>
          </cell>
          <cell r="BN325">
            <v>48808.561051972443</v>
          </cell>
        </row>
        <row r="326">
          <cell r="O326" t="str">
            <v>SI</v>
          </cell>
          <cell r="V326">
            <v>53647</v>
          </cell>
          <cell r="BC326">
            <v>31454.05</v>
          </cell>
          <cell r="BJ326">
            <v>15000</v>
          </cell>
          <cell r="BM326">
            <v>89610.981340012513</v>
          </cell>
          <cell r="BN326">
            <v>268832.94402003754</v>
          </cell>
        </row>
        <row r="327">
          <cell r="O327" t="str">
            <v>SI</v>
          </cell>
          <cell r="V327">
            <v>6410</v>
          </cell>
          <cell r="BC327">
            <v>4064.79</v>
          </cell>
          <cell r="BJ327">
            <v>1800</v>
          </cell>
          <cell r="BM327">
            <v>10414.346793349168</v>
          </cell>
          <cell r="BN327">
            <v>31243.040380047503</v>
          </cell>
        </row>
        <row r="328">
          <cell r="O328" t="str">
            <v>SI</v>
          </cell>
          <cell r="V328">
            <v>9375</v>
          </cell>
          <cell r="BC328">
            <v>6406.6</v>
          </cell>
          <cell r="BJ328">
            <v>2800</v>
          </cell>
          <cell r="BM328">
            <v>14870.228326792721</v>
          </cell>
          <cell r="BN328">
            <v>44610.684980378166</v>
          </cell>
        </row>
        <row r="329">
          <cell r="O329" t="str">
            <v>SI</v>
          </cell>
          <cell r="V329">
            <v>13151</v>
          </cell>
          <cell r="BC329">
            <v>9137.11</v>
          </cell>
          <cell r="BJ329">
            <v>4000</v>
          </cell>
          <cell r="BM329">
            <v>20859.559757402782</v>
          </cell>
          <cell r="BN329">
            <v>62578.679272208348</v>
          </cell>
        </row>
        <row r="330">
          <cell r="O330" t="str">
            <v>SI</v>
          </cell>
          <cell r="V330">
            <v>5206</v>
          </cell>
          <cell r="BC330">
            <v>3606.16</v>
          </cell>
          <cell r="BJ330">
            <v>1500</v>
          </cell>
          <cell r="BM330">
            <v>8257.5369247235103</v>
          </cell>
          <cell r="BN330">
            <v>24772.610774170531</v>
          </cell>
        </row>
        <row r="331">
          <cell r="O331" t="str">
            <v>SI</v>
          </cell>
          <cell r="V331">
            <v>35859</v>
          </cell>
          <cell r="BC331">
            <v>26030.19</v>
          </cell>
          <cell r="BJ331">
            <v>11000</v>
          </cell>
          <cell r="BM331">
            <v>55427.899177193183</v>
          </cell>
          <cell r="BN331">
            <v>166283.69753157956</v>
          </cell>
        </row>
        <row r="332">
          <cell r="O332" t="str">
            <v>SI</v>
          </cell>
          <cell r="V332">
            <v>13016</v>
          </cell>
          <cell r="BC332">
            <v>10412.799999999999</v>
          </cell>
          <cell r="BJ332">
            <v>5000</v>
          </cell>
          <cell r="BM332">
            <v>19009.844839857651</v>
          </cell>
          <cell r="BN332">
            <v>76039.379359430604</v>
          </cell>
        </row>
        <row r="333">
          <cell r="O333" t="str">
            <v>SI</v>
          </cell>
          <cell r="V333">
            <v>92099.04</v>
          </cell>
          <cell r="BC333">
            <v>76352.06</v>
          </cell>
          <cell r="BJ333">
            <v>45000</v>
          </cell>
          <cell r="BM333">
            <v>134510.48404270463</v>
          </cell>
          <cell r="BN333">
            <v>672552.42021352309</v>
          </cell>
        </row>
        <row r="334">
          <cell r="O334" t="str">
            <v>SI</v>
          </cell>
          <cell r="V334">
            <v>7268</v>
          </cell>
          <cell r="BC334">
            <v>6327.78</v>
          </cell>
          <cell r="BJ334">
            <v>3800</v>
          </cell>
          <cell r="BM334">
            <v>10409.168259422313</v>
          </cell>
          <cell r="BN334">
            <v>57250.425426822723</v>
          </cell>
        </row>
        <row r="335">
          <cell r="O335" t="str">
            <v>SI</v>
          </cell>
          <cell r="V335">
            <v>65239.88</v>
          </cell>
          <cell r="BC335">
            <v>56800.23</v>
          </cell>
          <cell r="BJ335">
            <v>34000</v>
          </cell>
          <cell r="BM335">
            <v>93436.005523461834</v>
          </cell>
          <cell r="BN335">
            <v>513898.03037904011</v>
          </cell>
        </row>
        <row r="336">
          <cell r="O336" t="str">
            <v>SI</v>
          </cell>
          <cell r="V336">
            <v>97163.21</v>
          </cell>
          <cell r="BC336">
            <v>87027.9</v>
          </cell>
          <cell r="BJ336">
            <v>55000</v>
          </cell>
          <cell r="BM336">
            <v>137539.176967896</v>
          </cell>
          <cell r="BN336">
            <v>825235.06180737598</v>
          </cell>
        </row>
        <row r="337">
          <cell r="O337" t="str">
            <v>SI</v>
          </cell>
          <cell r="V337">
            <v>49851.4</v>
          </cell>
          <cell r="BC337">
            <v>45681.760000000002</v>
          </cell>
          <cell r="BJ337">
            <v>30000</v>
          </cell>
          <cell r="BM337">
            <v>69756.396684851017</v>
          </cell>
          <cell r="BN337">
            <v>453416.57845153159</v>
          </cell>
        </row>
        <row r="338">
          <cell r="O338" t="str">
            <v>SI</v>
          </cell>
          <cell r="V338">
            <v>19244.28</v>
          </cell>
          <cell r="BC338">
            <v>18198.419999999998</v>
          </cell>
          <cell r="BJ338">
            <v>12000</v>
          </cell>
          <cell r="BM338">
            <v>25973.862899643296</v>
          </cell>
          <cell r="BN338">
            <v>181817.04029750306</v>
          </cell>
        </row>
        <row r="339">
          <cell r="O339" t="str">
            <v>MME</v>
          </cell>
          <cell r="V339">
            <v>3586</v>
          </cell>
          <cell r="BC339">
            <v>0</v>
          </cell>
          <cell r="BJ339">
            <v>250</v>
          </cell>
          <cell r="BM339">
            <v>7274.9587192378931</v>
          </cell>
          <cell r="BN339">
            <v>7274.9587192378931</v>
          </cell>
        </row>
        <row r="340">
          <cell r="O340" t="str">
            <v>MME</v>
          </cell>
          <cell r="V340">
            <v>7361</v>
          </cell>
          <cell r="BC340">
            <v>0</v>
          </cell>
          <cell r="BJ340">
            <v>500</v>
          </cell>
          <cell r="BM340">
            <v>14537.12171561051</v>
          </cell>
          <cell r="BN340">
            <v>14537.12171561051</v>
          </cell>
        </row>
        <row r="341">
          <cell r="O341" t="str">
            <v>MME</v>
          </cell>
          <cell r="V341">
            <v>10719</v>
          </cell>
          <cell r="BC341">
            <v>0</v>
          </cell>
          <cell r="BJ341">
            <v>800</v>
          </cell>
          <cell r="BM341">
            <v>20663.116293688712</v>
          </cell>
          <cell r="BN341">
            <v>20663.116293688712</v>
          </cell>
        </row>
        <row r="342">
          <cell r="O342" t="str">
            <v>MME</v>
          </cell>
          <cell r="V342">
            <v>104675</v>
          </cell>
          <cell r="BC342">
            <v>0</v>
          </cell>
          <cell r="BJ342">
            <v>7500</v>
          </cell>
          <cell r="BM342">
            <v>201782.97397535833</v>
          </cell>
          <cell r="BN342">
            <v>201782.97397535833</v>
          </cell>
        </row>
        <row r="343">
          <cell r="O343" t="str">
            <v>MME</v>
          </cell>
          <cell r="V343">
            <v>46882</v>
          </cell>
          <cell r="BC343">
            <v>0</v>
          </cell>
          <cell r="BJ343">
            <v>3600</v>
          </cell>
          <cell r="BM343">
            <v>89086.839261370682</v>
          </cell>
          <cell r="BN343">
            <v>89086.839261370682</v>
          </cell>
        </row>
        <row r="344">
          <cell r="O344" t="str">
            <v>MME</v>
          </cell>
          <cell r="V344">
            <v>1891</v>
          </cell>
          <cell r="BC344">
            <v>0</v>
          </cell>
          <cell r="BJ344">
            <v>150</v>
          </cell>
          <cell r="BM344">
            <v>3836.2930669489283</v>
          </cell>
          <cell r="BN344">
            <v>3836.2930669489283</v>
          </cell>
        </row>
        <row r="345">
          <cell r="O345" t="str">
            <v>OE</v>
          </cell>
          <cell r="V345">
            <v>14320</v>
          </cell>
          <cell r="BC345">
            <v>0</v>
          </cell>
          <cell r="BJ345">
            <v>1000</v>
          </cell>
          <cell r="BM345">
            <v>21730.111431075497</v>
          </cell>
          <cell r="BN345">
            <v>21730.111431075497</v>
          </cell>
        </row>
        <row r="346">
          <cell r="O346" t="str">
            <v>OE</v>
          </cell>
          <cell r="V346">
            <v>3870</v>
          </cell>
          <cell r="BC346">
            <v>0</v>
          </cell>
          <cell r="BJ346">
            <v>300</v>
          </cell>
          <cell r="BM346">
            <v>5820.1265665715346</v>
          </cell>
          <cell r="BN346">
            <v>5820.1265665715346</v>
          </cell>
        </row>
        <row r="347">
          <cell r="O347" t="str">
            <v>OE</v>
          </cell>
          <cell r="V347">
            <v>15733</v>
          </cell>
          <cell r="BC347">
            <v>0</v>
          </cell>
          <cell r="BJ347">
            <v>1100</v>
          </cell>
          <cell r="BM347">
            <v>23874.290722423935</v>
          </cell>
          <cell r="BN347">
            <v>23874.290722423935</v>
          </cell>
        </row>
        <row r="348">
          <cell r="O348" t="str">
            <v>OE</v>
          </cell>
          <cell r="V348">
            <v>10746</v>
          </cell>
          <cell r="BC348">
            <v>0</v>
          </cell>
          <cell r="BJ348">
            <v>800</v>
          </cell>
          <cell r="BM348">
            <v>16161.002605782354</v>
          </cell>
          <cell r="BN348">
            <v>16161.002605782354</v>
          </cell>
        </row>
        <row r="349">
          <cell r="O349" t="str">
            <v>OE</v>
          </cell>
          <cell r="V349">
            <v>9767</v>
          </cell>
          <cell r="BC349">
            <v>0</v>
          </cell>
          <cell r="BJ349">
            <v>900</v>
          </cell>
          <cell r="BM349">
            <v>13344.159621237741</v>
          </cell>
          <cell r="BN349">
            <v>13344.159621237741</v>
          </cell>
        </row>
        <row r="350">
          <cell r="O350" t="str">
            <v>OE</v>
          </cell>
          <cell r="V350">
            <v>1539</v>
          </cell>
          <cell r="BC350">
            <v>0</v>
          </cell>
          <cell r="BJ350">
            <v>150</v>
          </cell>
          <cell r="BM350">
            <v>2102.658099425093</v>
          </cell>
          <cell r="BN350">
            <v>2102.658099425093</v>
          </cell>
        </row>
        <row r="351">
          <cell r="O351" t="str">
            <v>OE</v>
          </cell>
          <cell r="V351">
            <v>1825</v>
          </cell>
          <cell r="BC351">
            <v>0</v>
          </cell>
          <cell r="BJ351">
            <v>100</v>
          </cell>
          <cell r="BM351">
            <v>3019.2465192465193</v>
          </cell>
          <cell r="BN351">
            <v>3019.2465192465193</v>
          </cell>
        </row>
        <row r="352">
          <cell r="O352" t="str">
            <v>OE</v>
          </cell>
          <cell r="V352">
            <v>2508</v>
          </cell>
          <cell r="BC352">
            <v>0</v>
          </cell>
          <cell r="BJ352">
            <v>200</v>
          </cell>
          <cell r="BM352">
            <v>3521.8352450469242</v>
          </cell>
          <cell r="BN352">
            <v>3521.8352450469242</v>
          </cell>
        </row>
        <row r="353">
          <cell r="O353" t="str">
            <v>OE</v>
          </cell>
          <cell r="V353">
            <v>1404</v>
          </cell>
          <cell r="BC353">
            <v>0</v>
          </cell>
          <cell r="BJ353">
            <v>90</v>
          </cell>
          <cell r="BM353">
            <v>2214.8223350253807</v>
          </cell>
          <cell r="BN353">
            <v>2214.8223350253807</v>
          </cell>
        </row>
        <row r="354">
          <cell r="O354" t="str">
            <v>OE</v>
          </cell>
          <cell r="V354">
            <v>3281</v>
          </cell>
          <cell r="BC354">
            <v>0</v>
          </cell>
          <cell r="BJ354">
            <v>250</v>
          </cell>
          <cell r="BM354">
            <v>4607.3131734445606</v>
          </cell>
          <cell r="BN354">
            <v>4607.3131734445606</v>
          </cell>
        </row>
        <row r="355">
          <cell r="O355" t="str">
            <v>OE</v>
          </cell>
          <cell r="V355">
            <v>4234</v>
          </cell>
          <cell r="BC355">
            <v>0</v>
          </cell>
          <cell r="BJ355">
            <v>350</v>
          </cell>
          <cell r="BM355">
            <v>5945.5543969412583</v>
          </cell>
          <cell r="BN355">
            <v>5945.5543969412583</v>
          </cell>
        </row>
        <row r="356">
          <cell r="O356" t="str">
            <v>OE</v>
          </cell>
          <cell r="V356">
            <v>4632</v>
          </cell>
          <cell r="BC356">
            <v>0</v>
          </cell>
          <cell r="BJ356">
            <v>400</v>
          </cell>
          <cell r="BM356">
            <v>6328.4680419343931</v>
          </cell>
          <cell r="BN356">
            <v>6328.4680419343931</v>
          </cell>
        </row>
        <row r="357">
          <cell r="O357" t="str">
            <v>OE</v>
          </cell>
          <cell r="V357">
            <v>3637</v>
          </cell>
          <cell r="BC357">
            <v>0</v>
          </cell>
          <cell r="BJ357">
            <v>250</v>
          </cell>
          <cell r="BM357">
            <v>5469.7158456384168</v>
          </cell>
          <cell r="BN357">
            <v>5469.7158456384168</v>
          </cell>
        </row>
        <row r="358">
          <cell r="O358" t="str">
            <v>OE</v>
          </cell>
          <cell r="V358">
            <v>5948</v>
          </cell>
          <cell r="BC358">
            <v>0</v>
          </cell>
          <cell r="BJ358">
            <v>450</v>
          </cell>
          <cell r="BM358">
            <v>8945.248790172478</v>
          </cell>
          <cell r="BN358">
            <v>8945.248790172478</v>
          </cell>
        </row>
        <row r="359">
          <cell r="O359" t="str">
            <v>OE</v>
          </cell>
          <cell r="V359">
            <v>3212</v>
          </cell>
          <cell r="BC359">
            <v>0</v>
          </cell>
          <cell r="BJ359">
            <v>250</v>
          </cell>
          <cell r="BM359">
            <v>4830.5546593870204</v>
          </cell>
          <cell r="BN359">
            <v>4830.5546593870204</v>
          </cell>
        </row>
        <row r="360">
          <cell r="O360" t="str">
            <v>OE</v>
          </cell>
          <cell r="V360">
            <v>9331</v>
          </cell>
          <cell r="BC360">
            <v>0</v>
          </cell>
          <cell r="BJ360">
            <v>700</v>
          </cell>
          <cell r="BM360">
            <v>14032.971832733589</v>
          </cell>
          <cell r="BN360">
            <v>14032.971832733589</v>
          </cell>
        </row>
        <row r="361">
          <cell r="O361" t="str">
            <v>OE</v>
          </cell>
          <cell r="V361">
            <v>3974</v>
          </cell>
          <cell r="BC361">
            <v>0</v>
          </cell>
          <cell r="BJ361">
            <v>300</v>
          </cell>
          <cell r="BM361">
            <v>5743.4867636537083</v>
          </cell>
          <cell r="BN361">
            <v>5743.4867636537083</v>
          </cell>
        </row>
        <row r="362">
          <cell r="O362" t="str">
            <v>OE</v>
          </cell>
          <cell r="V362">
            <v>13611</v>
          </cell>
          <cell r="BC362">
            <v>0</v>
          </cell>
          <cell r="BJ362">
            <v>1100</v>
          </cell>
          <cell r="BM362">
            <v>19113.117831074036</v>
          </cell>
          <cell r="BN362">
            <v>19113.117831074036</v>
          </cell>
        </row>
        <row r="363">
          <cell r="O363" t="str">
            <v>OE</v>
          </cell>
          <cell r="V363">
            <v>2140</v>
          </cell>
          <cell r="BC363">
            <v>27</v>
          </cell>
          <cell r="BJ363">
            <v>200</v>
          </cell>
          <cell r="BM363">
            <v>3005.074730622176</v>
          </cell>
          <cell r="BN363">
            <v>3005.074730622176</v>
          </cell>
        </row>
        <row r="364">
          <cell r="O364" t="str">
            <v>OE</v>
          </cell>
          <cell r="V364">
            <v>12837</v>
          </cell>
          <cell r="BC364">
            <v>0</v>
          </cell>
          <cell r="BJ364">
            <v>1100</v>
          </cell>
          <cell r="BM364">
            <v>18026.235662148072</v>
          </cell>
          <cell r="BN364">
            <v>18026.235662148072</v>
          </cell>
        </row>
        <row r="365">
          <cell r="O365" t="str">
            <v>OE</v>
          </cell>
          <cell r="V365">
            <v>3849</v>
          </cell>
          <cell r="BC365">
            <v>0</v>
          </cell>
          <cell r="BJ365">
            <v>350</v>
          </cell>
          <cell r="BM365">
            <v>5320.469890510949</v>
          </cell>
          <cell r="BN365">
            <v>5320.469890510949</v>
          </cell>
        </row>
        <row r="366">
          <cell r="O366" t="str">
            <v>OE</v>
          </cell>
          <cell r="V366">
            <v>3421</v>
          </cell>
          <cell r="BC366">
            <v>0</v>
          </cell>
          <cell r="BJ366">
            <v>300</v>
          </cell>
          <cell r="BM366">
            <v>4728.8458029197081</v>
          </cell>
          <cell r="BN366">
            <v>4728.8458029197081</v>
          </cell>
        </row>
        <row r="367">
          <cell r="O367" t="str">
            <v>OE</v>
          </cell>
          <cell r="V367">
            <v>3434</v>
          </cell>
          <cell r="BC367">
            <v>0</v>
          </cell>
          <cell r="BJ367">
            <v>300</v>
          </cell>
          <cell r="BM367">
            <v>4746.8156934306571</v>
          </cell>
          <cell r="BN367">
            <v>4746.8156934306571</v>
          </cell>
        </row>
        <row r="368">
          <cell r="O368" t="str">
            <v>OE</v>
          </cell>
          <cell r="V368">
            <v>2133</v>
          </cell>
          <cell r="BC368">
            <v>0</v>
          </cell>
          <cell r="BJ368">
            <v>200</v>
          </cell>
          <cell r="BM368">
            <v>2914.2103483260062</v>
          </cell>
          <cell r="BN368">
            <v>2914.2103483260062</v>
          </cell>
        </row>
        <row r="369">
          <cell r="O369" t="str">
            <v>OE</v>
          </cell>
          <cell r="V369">
            <v>1845</v>
          </cell>
          <cell r="BC369">
            <v>0</v>
          </cell>
          <cell r="BJ369">
            <v>150</v>
          </cell>
          <cell r="BM369">
            <v>2520.7304700710179</v>
          </cell>
          <cell r="BN369">
            <v>2520.7304700710179</v>
          </cell>
        </row>
        <row r="370">
          <cell r="O370" t="str">
            <v>OE</v>
          </cell>
          <cell r="V370">
            <v>424</v>
          </cell>
          <cell r="BC370">
            <v>0</v>
          </cell>
          <cell r="BJ370">
            <v>40</v>
          </cell>
          <cell r="BM370">
            <v>579.28982076428815</v>
          </cell>
          <cell r="BN370">
            <v>579.28982076428815</v>
          </cell>
        </row>
        <row r="371">
          <cell r="O371" t="str">
            <v>OE</v>
          </cell>
          <cell r="V371">
            <v>845</v>
          </cell>
          <cell r="BC371">
            <v>0</v>
          </cell>
          <cell r="BJ371">
            <v>80</v>
          </cell>
          <cell r="BM371">
            <v>1154.4808927967536</v>
          </cell>
          <cell r="BN371">
            <v>1154.4808927967536</v>
          </cell>
        </row>
        <row r="372">
          <cell r="O372" t="str">
            <v>OE</v>
          </cell>
          <cell r="V372">
            <v>845</v>
          </cell>
          <cell r="BC372">
            <v>0</v>
          </cell>
          <cell r="BJ372">
            <v>80</v>
          </cell>
          <cell r="BM372">
            <v>1154.4808927967536</v>
          </cell>
          <cell r="BN372">
            <v>1154.4808927967536</v>
          </cell>
        </row>
        <row r="373">
          <cell r="O373" t="str">
            <v>OE</v>
          </cell>
          <cell r="V373">
            <v>845</v>
          </cell>
          <cell r="BC373">
            <v>0</v>
          </cell>
          <cell r="BJ373">
            <v>80</v>
          </cell>
          <cell r="BM373">
            <v>1154.4808927967536</v>
          </cell>
          <cell r="BN373">
            <v>1154.4808927967536</v>
          </cell>
        </row>
        <row r="374">
          <cell r="O374" t="str">
            <v>OE</v>
          </cell>
          <cell r="V374">
            <v>845</v>
          </cell>
          <cell r="BC374">
            <v>0</v>
          </cell>
          <cell r="BJ374">
            <v>80</v>
          </cell>
          <cell r="BM374">
            <v>1154.4808927967536</v>
          </cell>
          <cell r="BN374">
            <v>1154.4808927967536</v>
          </cell>
        </row>
        <row r="375">
          <cell r="O375" t="str">
            <v>OE</v>
          </cell>
          <cell r="V375">
            <v>2410</v>
          </cell>
          <cell r="BC375">
            <v>0</v>
          </cell>
          <cell r="BJ375">
            <v>200</v>
          </cell>
          <cell r="BM375">
            <v>3292.6614812309772</v>
          </cell>
          <cell r="BN375">
            <v>3292.6614812309772</v>
          </cell>
        </row>
        <row r="376">
          <cell r="O376" t="str">
            <v>OE</v>
          </cell>
          <cell r="V376">
            <v>2356</v>
          </cell>
          <cell r="BC376">
            <v>0</v>
          </cell>
          <cell r="BJ376">
            <v>200</v>
          </cell>
          <cell r="BM376">
            <v>3218.8840040581672</v>
          </cell>
          <cell r="BN376">
            <v>3218.8840040581672</v>
          </cell>
        </row>
        <row r="377">
          <cell r="O377" t="str">
            <v>OE</v>
          </cell>
          <cell r="V377">
            <v>1302</v>
          </cell>
          <cell r="BC377">
            <v>0</v>
          </cell>
          <cell r="BJ377">
            <v>150</v>
          </cell>
          <cell r="BM377">
            <v>1764.7327219861327</v>
          </cell>
          <cell r="BN377">
            <v>1764.7327219861327</v>
          </cell>
        </row>
        <row r="378">
          <cell r="O378" t="str">
            <v>OE</v>
          </cell>
          <cell r="V378">
            <v>1433</v>
          </cell>
          <cell r="BC378">
            <v>0</v>
          </cell>
          <cell r="BJ378">
            <v>150</v>
          </cell>
          <cell r="BM378">
            <v>1942.2903153656898</v>
          </cell>
          <cell r="BN378">
            <v>1942.2903153656898</v>
          </cell>
        </row>
        <row r="379">
          <cell r="O379" t="str">
            <v>OE</v>
          </cell>
          <cell r="V379">
            <v>10080</v>
          </cell>
          <cell r="BC379">
            <v>0</v>
          </cell>
          <cell r="BJ379">
            <v>1000</v>
          </cell>
          <cell r="BM379">
            <v>13662.446879892641</v>
          </cell>
          <cell r="BN379">
            <v>13662.446879892641</v>
          </cell>
        </row>
        <row r="380">
          <cell r="O380" t="str">
            <v>OE</v>
          </cell>
          <cell r="V380">
            <v>100173</v>
          </cell>
          <cell r="BC380">
            <v>676.35</v>
          </cell>
          <cell r="BJ380">
            <v>10500</v>
          </cell>
          <cell r="BM380">
            <v>135486.74924673585</v>
          </cell>
          <cell r="BN380">
            <v>135486.74924673585</v>
          </cell>
        </row>
        <row r="381">
          <cell r="O381" t="str">
            <v>OE</v>
          </cell>
          <cell r="V381">
            <v>14546</v>
          </cell>
          <cell r="BC381">
            <v>2034.74</v>
          </cell>
          <cell r="BJ381">
            <v>1500</v>
          </cell>
          <cell r="BM381">
            <v>19673.866755942418</v>
          </cell>
          <cell r="BN381">
            <v>19673.866755942418</v>
          </cell>
        </row>
        <row r="382">
          <cell r="O382" t="str">
            <v>OE</v>
          </cell>
          <cell r="V382">
            <v>4024</v>
          </cell>
          <cell r="BC382">
            <v>1060.27</v>
          </cell>
          <cell r="BJ382">
            <v>450</v>
          </cell>
          <cell r="BM382">
            <v>5355.317887339409</v>
          </cell>
          <cell r="BN382">
            <v>5355.317887339409</v>
          </cell>
        </row>
        <row r="383">
          <cell r="O383" t="str">
            <v>OE</v>
          </cell>
          <cell r="V383">
            <v>9420</v>
          </cell>
          <cell r="BC383">
            <v>3138.57</v>
          </cell>
          <cell r="BJ383">
            <v>1000</v>
          </cell>
          <cell r="BM383">
            <v>12430.092542188349</v>
          </cell>
          <cell r="BN383">
            <v>12430.092542188349</v>
          </cell>
        </row>
        <row r="384">
          <cell r="O384" t="str">
            <v>OE</v>
          </cell>
          <cell r="V384">
            <v>28686.71</v>
          </cell>
          <cell r="BC384">
            <v>18396.57</v>
          </cell>
          <cell r="BJ384">
            <v>3400</v>
          </cell>
          <cell r="BM384">
            <v>37853.339706042454</v>
          </cell>
          <cell r="BN384">
            <v>37853.339706042454</v>
          </cell>
        </row>
        <row r="385">
          <cell r="O385" t="str">
            <v>OE</v>
          </cell>
          <cell r="V385">
            <v>6077.47</v>
          </cell>
          <cell r="BC385">
            <v>3998.95</v>
          </cell>
          <cell r="BJ385">
            <v>750</v>
          </cell>
          <cell r="BM385">
            <v>8019.4813718018504</v>
          </cell>
          <cell r="BN385">
            <v>8019.4813718018504</v>
          </cell>
        </row>
        <row r="386">
          <cell r="O386" t="str">
            <v>OE</v>
          </cell>
          <cell r="V386">
            <v>2367.15</v>
          </cell>
          <cell r="BC386">
            <v>1017.73</v>
          </cell>
          <cell r="BJ386">
            <v>300</v>
          </cell>
          <cell r="BM386">
            <v>3123.5555797495917</v>
          </cell>
          <cell r="BN386">
            <v>3123.5555797495917</v>
          </cell>
        </row>
        <row r="387">
          <cell r="O387" t="str">
            <v>OE</v>
          </cell>
          <cell r="V387">
            <v>4928.67</v>
          </cell>
          <cell r="BC387">
            <v>2871.31</v>
          </cell>
          <cell r="BJ387">
            <v>600</v>
          </cell>
          <cell r="BM387">
            <v>6438.4005604656177</v>
          </cell>
          <cell r="BN387">
            <v>6438.4005604656177</v>
          </cell>
        </row>
        <row r="388">
          <cell r="O388" t="str">
            <v>OE</v>
          </cell>
          <cell r="V388">
            <v>8119.39</v>
          </cell>
          <cell r="BC388">
            <v>5952.49</v>
          </cell>
          <cell r="BJ388">
            <v>1100</v>
          </cell>
          <cell r="BM388">
            <v>10540.596272493574</v>
          </cell>
          <cell r="BN388">
            <v>10540.596272493574</v>
          </cell>
        </row>
        <row r="389">
          <cell r="O389" t="str">
            <v>OE</v>
          </cell>
          <cell r="V389">
            <v>10290.129999999999</v>
          </cell>
          <cell r="BC389">
            <v>7421.85</v>
          </cell>
          <cell r="BJ389">
            <v>1400</v>
          </cell>
          <cell r="BM389">
            <v>13358.652056555269</v>
          </cell>
          <cell r="BN389">
            <v>13358.652056555269</v>
          </cell>
        </row>
        <row r="390">
          <cell r="O390" t="str">
            <v>OE</v>
          </cell>
          <cell r="V390">
            <v>4216.41</v>
          </cell>
          <cell r="BC390">
            <v>3572.02</v>
          </cell>
          <cell r="BJ390">
            <v>650</v>
          </cell>
          <cell r="BM390">
            <v>5336.0017959695097</v>
          </cell>
          <cell r="BN390">
            <v>5336.0017959695097</v>
          </cell>
        </row>
        <row r="391">
          <cell r="O391" t="str">
            <v>OE</v>
          </cell>
          <cell r="V391">
            <v>15990.19</v>
          </cell>
          <cell r="BC391">
            <v>13983.21</v>
          </cell>
          <cell r="BJ391">
            <v>2400</v>
          </cell>
          <cell r="BM391">
            <v>20236.097191187218</v>
          </cell>
          <cell r="BN391">
            <v>20236.097191187218</v>
          </cell>
        </row>
        <row r="392">
          <cell r="O392" t="str">
            <v>OE</v>
          </cell>
          <cell r="V392">
            <v>4566.26</v>
          </cell>
          <cell r="BC392">
            <v>4055.66</v>
          </cell>
          <cell r="BJ392">
            <v>700</v>
          </cell>
          <cell r="BM392">
            <v>5778.7481674845985</v>
          </cell>
          <cell r="BN392">
            <v>5778.7481674845985</v>
          </cell>
        </row>
        <row r="393">
          <cell r="O393" t="str">
            <v>OE</v>
          </cell>
          <cell r="V393">
            <v>7634.91</v>
          </cell>
          <cell r="BC393">
            <v>7101.76</v>
          </cell>
          <cell r="BJ393">
            <v>1200</v>
          </cell>
          <cell r="BM393">
            <v>9393.9504796710826</v>
          </cell>
          <cell r="BN393">
            <v>9393.9504796710826</v>
          </cell>
        </row>
        <row r="394">
          <cell r="O394" t="str">
            <v>OE</v>
          </cell>
          <cell r="V394">
            <v>16000</v>
          </cell>
          <cell r="BC394">
            <v>14882.7</v>
          </cell>
          <cell r="BJ394">
            <v>2500</v>
          </cell>
          <cell r="BM394">
            <v>19686.31033957667</v>
          </cell>
          <cell r="BN394">
            <v>19686.31033957667</v>
          </cell>
        </row>
        <row r="395">
          <cell r="O395" t="str">
            <v>OE</v>
          </cell>
          <cell r="V395">
            <v>2047.25</v>
          </cell>
          <cell r="BC395">
            <v>1990.25</v>
          </cell>
          <cell r="BJ395">
            <v>300</v>
          </cell>
          <cell r="BM395">
            <v>2518.9249276686464</v>
          </cell>
          <cell r="BN395">
            <v>2518.9249276686464</v>
          </cell>
        </row>
        <row r="396">
          <cell r="O396" t="str">
            <v>OE</v>
          </cell>
          <cell r="V396">
            <v>2275.35</v>
          </cell>
          <cell r="BC396">
            <v>2212</v>
          </cell>
          <cell r="BJ396">
            <v>350</v>
          </cell>
          <cell r="BM396">
            <v>2799.577889447236</v>
          </cell>
          <cell r="BN396">
            <v>2799.577889447236</v>
          </cell>
        </row>
        <row r="397">
          <cell r="O397" t="str">
            <v>OE</v>
          </cell>
          <cell r="V397">
            <v>12915.92</v>
          </cell>
          <cell r="BC397">
            <v>12733.18</v>
          </cell>
          <cell r="BJ397">
            <v>2000</v>
          </cell>
          <cell r="BM397">
            <v>15891.675590071571</v>
          </cell>
          <cell r="BN397">
            <v>15891.675590071571</v>
          </cell>
        </row>
        <row r="398">
          <cell r="O398" t="str">
            <v>MME</v>
          </cell>
          <cell r="V398">
            <v>293321</v>
          </cell>
          <cell r="BC398">
            <v>0</v>
          </cell>
          <cell r="BJ398">
            <v>23000</v>
          </cell>
          <cell r="BM398">
            <v>484382.433279483</v>
          </cell>
          <cell r="BN398">
            <v>484382.433279483</v>
          </cell>
        </row>
        <row r="399">
          <cell r="O399" t="str">
            <v>MME</v>
          </cell>
          <cell r="V399">
            <v>27778</v>
          </cell>
          <cell r="BC399">
            <v>0</v>
          </cell>
          <cell r="BJ399">
            <v>2200</v>
          </cell>
          <cell r="BM399">
            <v>45871.844264943458</v>
          </cell>
          <cell r="BN399">
            <v>45871.844264943458</v>
          </cell>
        </row>
        <row r="400">
          <cell r="O400" t="str">
            <v>MME</v>
          </cell>
          <cell r="V400">
            <v>1464520</v>
          </cell>
          <cell r="BC400">
            <v>0</v>
          </cell>
          <cell r="BJ400">
            <v>115000</v>
          </cell>
          <cell r="BM400">
            <v>2418469.0533117931</v>
          </cell>
          <cell r="BN400">
            <v>2418469.0533117931</v>
          </cell>
        </row>
        <row r="401">
          <cell r="O401" t="str">
            <v>MME</v>
          </cell>
          <cell r="V401">
            <v>1762</v>
          </cell>
          <cell r="BC401">
            <v>0</v>
          </cell>
          <cell r="BJ401">
            <v>150</v>
          </cell>
          <cell r="BM401">
            <v>2874.7335603319857</v>
          </cell>
          <cell r="BN401">
            <v>2874.7335603319857</v>
          </cell>
        </row>
        <row r="402">
          <cell r="O402" t="str">
            <v>MME</v>
          </cell>
          <cell r="V402">
            <v>2423</v>
          </cell>
          <cell r="BC402">
            <v>0</v>
          </cell>
          <cell r="BJ402">
            <v>200</v>
          </cell>
          <cell r="BM402">
            <v>3953.1665247925089</v>
          </cell>
          <cell r="BN402">
            <v>3953.1665247925089</v>
          </cell>
        </row>
        <row r="403">
          <cell r="O403" t="str">
            <v>MME</v>
          </cell>
          <cell r="V403">
            <v>3841</v>
          </cell>
          <cell r="BC403">
            <v>0</v>
          </cell>
          <cell r="BJ403">
            <v>300</v>
          </cell>
          <cell r="BM403">
            <v>6266.6581187486699</v>
          </cell>
          <cell r="BN403">
            <v>6266.6581187486699</v>
          </cell>
        </row>
        <row r="404">
          <cell r="O404" t="str">
            <v>MME</v>
          </cell>
          <cell r="V404">
            <v>64802</v>
          </cell>
          <cell r="BC404">
            <v>0</v>
          </cell>
          <cell r="BJ404">
            <v>5000</v>
          </cell>
          <cell r="BM404">
            <v>107012.28497576737</v>
          </cell>
          <cell r="BN404">
            <v>107012.28497576737</v>
          </cell>
        </row>
        <row r="405">
          <cell r="O405" t="str">
            <v>MME</v>
          </cell>
          <cell r="V405">
            <v>152933</v>
          </cell>
          <cell r="BC405">
            <v>0</v>
          </cell>
          <cell r="BJ405">
            <v>12000</v>
          </cell>
          <cell r="BM405">
            <v>252549.45492730208</v>
          </cell>
          <cell r="BN405">
            <v>252549.45492730208</v>
          </cell>
        </row>
        <row r="406">
          <cell r="O406" t="str">
            <v>MME</v>
          </cell>
          <cell r="V406">
            <v>1113</v>
          </cell>
          <cell r="BC406">
            <v>0</v>
          </cell>
          <cell r="BJ406">
            <v>90</v>
          </cell>
          <cell r="BM406">
            <v>1815.8788040008512</v>
          </cell>
          <cell r="BN406">
            <v>1815.8788040008512</v>
          </cell>
        </row>
        <row r="407">
          <cell r="O407" t="str">
            <v>MME</v>
          </cell>
          <cell r="V407">
            <v>6352</v>
          </cell>
          <cell r="BC407">
            <v>0</v>
          </cell>
          <cell r="BJ407">
            <v>500</v>
          </cell>
          <cell r="BM407">
            <v>10489.522455573506</v>
          </cell>
          <cell r="BN407">
            <v>10489.522455573506</v>
          </cell>
        </row>
        <row r="408">
          <cell r="O408" t="str">
            <v>MME</v>
          </cell>
          <cell r="V408">
            <v>22953</v>
          </cell>
          <cell r="BC408">
            <v>0</v>
          </cell>
          <cell r="BJ408">
            <v>1800</v>
          </cell>
          <cell r="BM408">
            <v>37903.968659127626</v>
          </cell>
          <cell r="BN408">
            <v>37903.968659127626</v>
          </cell>
        </row>
        <row r="409">
          <cell r="O409" t="str">
            <v>MME</v>
          </cell>
          <cell r="V409">
            <v>3000</v>
          </cell>
          <cell r="BC409">
            <v>123.9</v>
          </cell>
          <cell r="BJ409">
            <v>250</v>
          </cell>
          <cell r="BM409">
            <v>4801.5657620041748</v>
          </cell>
          <cell r="BN409">
            <v>4801.5657620041748</v>
          </cell>
        </row>
        <row r="410">
          <cell r="O410" t="str">
            <v>MME</v>
          </cell>
          <cell r="V410">
            <v>3961</v>
          </cell>
          <cell r="BC410">
            <v>2121.08</v>
          </cell>
          <cell r="BJ410">
            <v>450</v>
          </cell>
          <cell r="BM410">
            <v>5702.7242253521126</v>
          </cell>
          <cell r="BN410">
            <v>5702.7242253521126</v>
          </cell>
        </row>
        <row r="411">
          <cell r="O411" t="str">
            <v>MME</v>
          </cell>
          <cell r="V411">
            <v>7010</v>
          </cell>
          <cell r="BC411">
            <v>4007.31</v>
          </cell>
          <cell r="BJ411">
            <v>800</v>
          </cell>
          <cell r="BM411">
            <v>10092.425352112676</v>
          </cell>
          <cell r="BN411">
            <v>10092.425352112676</v>
          </cell>
        </row>
        <row r="412">
          <cell r="O412" t="str">
            <v>MME</v>
          </cell>
          <cell r="V412">
            <v>168220</v>
          </cell>
          <cell r="BC412">
            <v>0</v>
          </cell>
          <cell r="BJ412">
            <v>13000</v>
          </cell>
          <cell r="BM412">
            <v>277793.99676898221</v>
          </cell>
          <cell r="BN412">
            <v>277793.99676898221</v>
          </cell>
        </row>
        <row r="413">
          <cell r="O413" t="str">
            <v>MME</v>
          </cell>
          <cell r="V413">
            <v>1630</v>
          </cell>
          <cell r="BC413">
            <v>0</v>
          </cell>
          <cell r="BJ413">
            <v>150</v>
          </cell>
          <cell r="BM413">
            <v>2691.7382875605813</v>
          </cell>
          <cell r="BN413">
            <v>2691.7382875605813</v>
          </cell>
        </row>
        <row r="414">
          <cell r="O414" t="str">
            <v>MME</v>
          </cell>
          <cell r="V414">
            <v>28118</v>
          </cell>
          <cell r="BC414">
            <v>0</v>
          </cell>
          <cell r="BJ414">
            <v>2200</v>
          </cell>
          <cell r="BM414">
            <v>46433.311147011307</v>
          </cell>
          <cell r="BN414">
            <v>46433.311147011307</v>
          </cell>
        </row>
        <row r="415">
          <cell r="O415" t="str">
            <v>MME</v>
          </cell>
          <cell r="V415">
            <v>1257</v>
          </cell>
          <cell r="BC415">
            <v>0</v>
          </cell>
          <cell r="BJ415">
            <v>100</v>
          </cell>
          <cell r="BM415">
            <v>2050.8173015535222</v>
          </cell>
          <cell r="BN415">
            <v>2050.8173015535222</v>
          </cell>
        </row>
        <row r="416">
          <cell r="O416" t="str">
            <v>MME</v>
          </cell>
          <cell r="V416">
            <v>34351</v>
          </cell>
          <cell r="BC416">
            <v>0</v>
          </cell>
          <cell r="BJ416">
            <v>2800</v>
          </cell>
          <cell r="BM416">
            <v>56726.320193861065</v>
          </cell>
          <cell r="BN416">
            <v>56726.320193861065</v>
          </cell>
        </row>
        <row r="417">
          <cell r="O417" t="str">
            <v>MME</v>
          </cell>
          <cell r="V417">
            <v>3451</v>
          </cell>
          <cell r="BC417">
            <v>69.52</v>
          </cell>
          <cell r="BJ417">
            <v>300</v>
          </cell>
          <cell r="BM417">
            <v>5523.4011482254691</v>
          </cell>
          <cell r="BN417">
            <v>5523.4011482254691</v>
          </cell>
        </row>
        <row r="418">
          <cell r="O418" t="str">
            <v>MME</v>
          </cell>
          <cell r="V418">
            <v>55137</v>
          </cell>
          <cell r="BC418">
            <v>0</v>
          </cell>
          <cell r="BJ418">
            <v>4400</v>
          </cell>
          <cell r="BM418">
            <v>91051.763166397417</v>
          </cell>
          <cell r="BN418">
            <v>91051.763166397417</v>
          </cell>
        </row>
        <row r="419">
          <cell r="O419" t="str">
            <v>MME</v>
          </cell>
          <cell r="V419">
            <v>3264</v>
          </cell>
          <cell r="BC419">
            <v>0</v>
          </cell>
          <cell r="BJ419">
            <v>250</v>
          </cell>
          <cell r="BM419">
            <v>5325.2726111938709</v>
          </cell>
          <cell r="BN419">
            <v>5325.2726111938709</v>
          </cell>
        </row>
        <row r="420">
          <cell r="O420" t="str">
            <v>MME</v>
          </cell>
          <cell r="V420">
            <v>77583</v>
          </cell>
          <cell r="BC420">
            <v>0</v>
          </cell>
          <cell r="BJ420">
            <v>6000</v>
          </cell>
          <cell r="BM420">
            <v>128118.48562197092</v>
          </cell>
          <cell r="BN420">
            <v>128118.48562197092</v>
          </cell>
        </row>
        <row r="421">
          <cell r="O421" t="str">
            <v>MME</v>
          </cell>
          <cell r="V421">
            <v>5042</v>
          </cell>
          <cell r="BC421">
            <v>0</v>
          </cell>
          <cell r="BJ421">
            <v>400</v>
          </cell>
          <cell r="BM421">
            <v>8226.1104490317084</v>
          </cell>
          <cell r="BN421">
            <v>8226.1104490317084</v>
          </cell>
        </row>
        <row r="422">
          <cell r="O422" t="str">
            <v>MME</v>
          </cell>
          <cell r="V422">
            <v>77583</v>
          </cell>
          <cell r="BC422">
            <v>0</v>
          </cell>
          <cell r="BJ422">
            <v>6000</v>
          </cell>
          <cell r="BM422">
            <v>128118.48562197092</v>
          </cell>
          <cell r="BN422">
            <v>128118.48562197092</v>
          </cell>
        </row>
        <row r="423">
          <cell r="O423" t="str">
            <v>MME</v>
          </cell>
          <cell r="V423">
            <v>5042</v>
          </cell>
          <cell r="BC423">
            <v>0</v>
          </cell>
          <cell r="BJ423">
            <v>400</v>
          </cell>
          <cell r="BM423">
            <v>8226.1104490317084</v>
          </cell>
          <cell r="BN423">
            <v>8226.1104490317084</v>
          </cell>
        </row>
        <row r="424">
          <cell r="O424" t="str">
            <v>MME</v>
          </cell>
          <cell r="V424">
            <v>8077</v>
          </cell>
          <cell r="BC424">
            <v>0</v>
          </cell>
          <cell r="BJ424">
            <v>650</v>
          </cell>
          <cell r="BM424">
            <v>13338.141195476575</v>
          </cell>
          <cell r="BN424">
            <v>13338.141195476575</v>
          </cell>
        </row>
        <row r="425">
          <cell r="O425" t="str">
            <v>MME</v>
          </cell>
          <cell r="V425">
            <v>1088</v>
          </cell>
          <cell r="BC425">
            <v>0</v>
          </cell>
          <cell r="BJ425">
            <v>80</v>
          </cell>
          <cell r="BM425">
            <v>1775.0908703979571</v>
          </cell>
          <cell r="BN425">
            <v>1775.0908703979571</v>
          </cell>
        </row>
        <row r="426">
          <cell r="O426" t="str">
            <v>MME</v>
          </cell>
          <cell r="V426">
            <v>35074</v>
          </cell>
          <cell r="BC426">
            <v>0</v>
          </cell>
          <cell r="BJ426">
            <v>2800</v>
          </cell>
          <cell r="BM426">
            <v>57920.263004846522</v>
          </cell>
          <cell r="BN426">
            <v>57920.263004846522</v>
          </cell>
        </row>
        <row r="427">
          <cell r="O427" t="str">
            <v>MME</v>
          </cell>
          <cell r="V427">
            <v>3686</v>
          </cell>
          <cell r="BC427">
            <v>0</v>
          </cell>
          <cell r="BJ427">
            <v>300</v>
          </cell>
          <cell r="BM427">
            <v>6013.7729304107261</v>
          </cell>
          <cell r="BN427">
            <v>6013.7729304107261</v>
          </cell>
        </row>
        <row r="428">
          <cell r="O428" t="str">
            <v>MME</v>
          </cell>
          <cell r="V428">
            <v>12342</v>
          </cell>
          <cell r="BC428">
            <v>0</v>
          </cell>
          <cell r="BJ428">
            <v>950</v>
          </cell>
          <cell r="BM428">
            <v>20381.247819063003</v>
          </cell>
          <cell r="BN428">
            <v>20381.247819063003</v>
          </cell>
        </row>
        <row r="429">
          <cell r="O429" t="str">
            <v>MME</v>
          </cell>
          <cell r="V429">
            <v>15443</v>
          </cell>
          <cell r="BC429">
            <v>0</v>
          </cell>
          <cell r="BJ429">
            <v>1300</v>
          </cell>
          <cell r="BM429">
            <v>25195.522345179827</v>
          </cell>
          <cell r="BN429">
            <v>25195.522345179827</v>
          </cell>
        </row>
        <row r="430">
          <cell r="O430" t="str">
            <v>MME</v>
          </cell>
          <cell r="V430">
            <v>2938</v>
          </cell>
          <cell r="BC430">
            <v>88.31</v>
          </cell>
          <cell r="BJ430">
            <v>250</v>
          </cell>
          <cell r="BM430">
            <v>4702.3334029227553</v>
          </cell>
          <cell r="BN430">
            <v>4702.3334029227553</v>
          </cell>
        </row>
        <row r="431">
          <cell r="O431" t="str">
            <v>MME</v>
          </cell>
          <cell r="V431">
            <v>2575</v>
          </cell>
          <cell r="BC431">
            <v>607.21</v>
          </cell>
          <cell r="BJ431">
            <v>250</v>
          </cell>
          <cell r="BM431">
            <v>3869.3135045080362</v>
          </cell>
          <cell r="BN431">
            <v>3869.3135045080362</v>
          </cell>
        </row>
        <row r="432">
          <cell r="O432" t="str">
            <v>MME</v>
          </cell>
          <cell r="V432">
            <v>11638</v>
          </cell>
          <cell r="BC432">
            <v>2820.08</v>
          </cell>
          <cell r="BJ432">
            <v>1000</v>
          </cell>
          <cell r="BM432">
            <v>17487.794394355155</v>
          </cell>
          <cell r="BN432">
            <v>17487.794394355155</v>
          </cell>
        </row>
        <row r="433">
          <cell r="O433" t="str">
            <v>MME</v>
          </cell>
          <cell r="V433">
            <v>15690</v>
          </cell>
          <cell r="BC433">
            <v>5992.22</v>
          </cell>
          <cell r="BJ433">
            <v>1500</v>
          </cell>
          <cell r="BM433">
            <v>22853.117697349673</v>
          </cell>
          <cell r="BN433">
            <v>22853.117697349673</v>
          </cell>
        </row>
        <row r="434">
          <cell r="O434" t="str">
            <v>MME</v>
          </cell>
          <cell r="V434">
            <v>28000</v>
          </cell>
          <cell r="BC434">
            <v>10710.85</v>
          </cell>
          <cell r="BJ434">
            <v>2800</v>
          </cell>
          <cell r="BM434">
            <v>40783.129096608718</v>
          </cell>
          <cell r="BN434">
            <v>40783.129096608718</v>
          </cell>
        </row>
        <row r="435">
          <cell r="O435" t="str">
            <v>MME</v>
          </cell>
          <cell r="V435">
            <v>13609</v>
          </cell>
          <cell r="BC435">
            <v>5194.62</v>
          </cell>
          <cell r="BJ435">
            <v>1300</v>
          </cell>
          <cell r="BM435">
            <v>19822.057281276717</v>
          </cell>
          <cell r="BN435">
            <v>19822.057281276717</v>
          </cell>
        </row>
        <row r="436">
          <cell r="O436" t="str">
            <v>MME</v>
          </cell>
          <cell r="V436">
            <v>11525</v>
          </cell>
          <cell r="BC436">
            <v>5473.91</v>
          </cell>
          <cell r="BJ436">
            <v>1200</v>
          </cell>
          <cell r="BM436">
            <v>16642.759935957809</v>
          </cell>
          <cell r="BN436">
            <v>16642.759935957809</v>
          </cell>
        </row>
        <row r="437">
          <cell r="O437" t="str">
            <v>MME</v>
          </cell>
          <cell r="V437">
            <v>4830</v>
          </cell>
          <cell r="BC437">
            <v>0</v>
          </cell>
          <cell r="BJ437">
            <v>400</v>
          </cell>
          <cell r="BM437">
            <v>7976.1324717285943</v>
          </cell>
          <cell r="BN437">
            <v>7976.1324717285943</v>
          </cell>
        </row>
        <row r="438">
          <cell r="O438" t="str">
            <v>MME</v>
          </cell>
          <cell r="V438">
            <v>3925</v>
          </cell>
          <cell r="BC438">
            <v>0</v>
          </cell>
          <cell r="BJ438">
            <v>300</v>
          </cell>
          <cell r="BM438">
            <v>6481.6397415185784</v>
          </cell>
          <cell r="BN438">
            <v>6481.6397415185784</v>
          </cell>
        </row>
        <row r="439">
          <cell r="O439" t="str">
            <v>MME</v>
          </cell>
          <cell r="V439">
            <v>4922</v>
          </cell>
          <cell r="BC439">
            <v>0</v>
          </cell>
          <cell r="BJ439">
            <v>400</v>
          </cell>
          <cell r="BM439">
            <v>8128.0588045234244</v>
          </cell>
          <cell r="BN439">
            <v>8128.0588045234244</v>
          </cell>
        </row>
        <row r="440">
          <cell r="O440" t="str">
            <v>MME</v>
          </cell>
          <cell r="V440">
            <v>29999</v>
          </cell>
          <cell r="BC440">
            <v>0</v>
          </cell>
          <cell r="BJ440">
            <v>2400</v>
          </cell>
          <cell r="BM440">
            <v>49539.544103392567</v>
          </cell>
          <cell r="BN440">
            <v>49539.544103392567</v>
          </cell>
        </row>
        <row r="441">
          <cell r="O441" t="str">
            <v>MME</v>
          </cell>
          <cell r="V441">
            <v>7936</v>
          </cell>
          <cell r="BC441">
            <v>0</v>
          </cell>
          <cell r="BJ441">
            <v>600</v>
          </cell>
          <cell r="BM441">
            <v>13105.297576736672</v>
          </cell>
          <cell r="BN441">
            <v>13105.297576736672</v>
          </cell>
        </row>
        <row r="442">
          <cell r="O442" t="str">
            <v>MME</v>
          </cell>
          <cell r="V442">
            <v>12341</v>
          </cell>
          <cell r="BC442">
            <v>0</v>
          </cell>
          <cell r="BJ442">
            <v>950</v>
          </cell>
          <cell r="BM442">
            <v>20379.596445880452</v>
          </cell>
          <cell r="BN442">
            <v>20379.596445880452</v>
          </cell>
        </row>
        <row r="443">
          <cell r="O443" t="str">
            <v>MME</v>
          </cell>
          <cell r="V443">
            <v>14160</v>
          </cell>
          <cell r="BC443">
            <v>0</v>
          </cell>
          <cell r="BJ443">
            <v>1100</v>
          </cell>
          <cell r="BM443">
            <v>23383.444264943457</v>
          </cell>
          <cell r="BN443">
            <v>23383.444264943457</v>
          </cell>
        </row>
        <row r="444">
          <cell r="O444" t="str">
            <v>MME</v>
          </cell>
          <cell r="V444">
            <v>2546</v>
          </cell>
          <cell r="BC444">
            <v>0</v>
          </cell>
          <cell r="BJ444">
            <v>200</v>
          </cell>
          <cell r="BM444">
            <v>4204.3961227786749</v>
          </cell>
          <cell r="BN444">
            <v>4204.3961227786749</v>
          </cell>
        </row>
        <row r="445">
          <cell r="O445" t="str">
            <v>MME</v>
          </cell>
          <cell r="V445">
            <v>10920</v>
          </cell>
          <cell r="BC445">
            <v>0</v>
          </cell>
          <cell r="BJ445">
            <v>900</v>
          </cell>
          <cell r="BM445">
            <v>17816.169397744201</v>
          </cell>
          <cell r="BN445">
            <v>17816.169397744201</v>
          </cell>
        </row>
        <row r="446">
          <cell r="O446" t="str">
            <v>MME</v>
          </cell>
          <cell r="V446">
            <v>5586</v>
          </cell>
          <cell r="BC446">
            <v>0</v>
          </cell>
          <cell r="BJ446">
            <v>450</v>
          </cell>
          <cell r="BM446">
            <v>9113.6558842306877</v>
          </cell>
          <cell r="BN446">
            <v>9113.6558842306877</v>
          </cell>
        </row>
        <row r="447">
          <cell r="O447" t="str">
            <v>MME</v>
          </cell>
          <cell r="V447">
            <v>7741</v>
          </cell>
          <cell r="BC447">
            <v>0</v>
          </cell>
          <cell r="BJ447">
            <v>650</v>
          </cell>
          <cell r="BM447">
            <v>12629.57576080017</v>
          </cell>
          <cell r="BN447">
            <v>12629.57576080017</v>
          </cell>
        </row>
        <row r="448">
          <cell r="O448" t="str">
            <v>MME</v>
          </cell>
          <cell r="V448">
            <v>5527</v>
          </cell>
          <cell r="BC448">
            <v>747.57</v>
          </cell>
          <cell r="BJ448">
            <v>500</v>
          </cell>
          <cell r="BM448">
            <v>8603.6031472081213</v>
          </cell>
          <cell r="BN448">
            <v>8603.6031472081213</v>
          </cell>
        </row>
        <row r="449">
          <cell r="O449" t="str">
            <v>MME</v>
          </cell>
          <cell r="V449">
            <v>5363</v>
          </cell>
          <cell r="BC449">
            <v>1057.75</v>
          </cell>
          <cell r="BJ449">
            <v>450</v>
          </cell>
          <cell r="BM449">
            <v>8058.6906115248921</v>
          </cell>
          <cell r="BN449">
            <v>8058.6906115248921</v>
          </cell>
        </row>
        <row r="450">
          <cell r="O450" t="str">
            <v>MME</v>
          </cell>
          <cell r="V450">
            <v>7915</v>
          </cell>
          <cell r="BC450">
            <v>1837.88</v>
          </cell>
          <cell r="BJ450">
            <v>700</v>
          </cell>
          <cell r="BM450">
            <v>11893.443257546061</v>
          </cell>
          <cell r="BN450">
            <v>11893.443257546061</v>
          </cell>
        </row>
        <row r="451">
          <cell r="O451" t="str">
            <v>MME</v>
          </cell>
          <cell r="V451">
            <v>23372</v>
          </cell>
          <cell r="BC451">
            <v>7316.36</v>
          </cell>
          <cell r="BJ451">
            <v>2200</v>
          </cell>
          <cell r="BM451">
            <v>34591.011196911197</v>
          </cell>
          <cell r="BN451">
            <v>34591.011196911197</v>
          </cell>
        </row>
        <row r="452">
          <cell r="O452" t="str">
            <v>MME</v>
          </cell>
          <cell r="V452">
            <v>6717</v>
          </cell>
          <cell r="BC452">
            <v>2096.73</v>
          </cell>
          <cell r="BJ452">
            <v>600</v>
          </cell>
          <cell r="BM452">
            <v>9941.2896718146712</v>
          </cell>
          <cell r="BN452">
            <v>9941.2896718146712</v>
          </cell>
        </row>
        <row r="453">
          <cell r="O453" t="str">
            <v>MME</v>
          </cell>
          <cell r="V453">
            <v>6418</v>
          </cell>
          <cell r="BC453">
            <v>2449.1799999999998</v>
          </cell>
          <cell r="BJ453">
            <v>600</v>
          </cell>
          <cell r="BM453">
            <v>9348.0758050726708</v>
          </cell>
          <cell r="BN453">
            <v>9348.0758050726708</v>
          </cell>
        </row>
        <row r="454">
          <cell r="O454" t="str">
            <v>MME</v>
          </cell>
          <cell r="V454">
            <v>3239</v>
          </cell>
          <cell r="BC454">
            <v>1567.08</v>
          </cell>
          <cell r="BJ454">
            <v>350</v>
          </cell>
          <cell r="BM454">
            <v>4677.3014692032402</v>
          </cell>
          <cell r="BN454">
            <v>4677.3014692032402</v>
          </cell>
        </row>
        <row r="455">
          <cell r="O455" t="str">
            <v>MME</v>
          </cell>
          <cell r="V455">
            <v>2625</v>
          </cell>
          <cell r="BC455">
            <v>1261.77</v>
          </cell>
          <cell r="BJ455">
            <v>250</v>
          </cell>
          <cell r="BM455">
            <v>3790.650310792993</v>
          </cell>
          <cell r="BN455">
            <v>3790.650310792993</v>
          </cell>
        </row>
        <row r="456">
          <cell r="O456" t="str">
            <v>MME</v>
          </cell>
          <cell r="V456">
            <v>8951</v>
          </cell>
          <cell r="BC456">
            <v>4252.25</v>
          </cell>
          <cell r="BJ456">
            <v>900</v>
          </cell>
          <cell r="BM456">
            <v>12925.756545488792</v>
          </cell>
          <cell r="BN456">
            <v>12925.756545488792</v>
          </cell>
        </row>
        <row r="457">
          <cell r="O457" t="str">
            <v>MME</v>
          </cell>
          <cell r="V457">
            <v>10344</v>
          </cell>
          <cell r="BC457">
            <v>5885.24</v>
          </cell>
          <cell r="BJ457">
            <v>1100</v>
          </cell>
          <cell r="BM457">
            <v>14892.446197183097</v>
          </cell>
          <cell r="BN457">
            <v>14892.446197183097</v>
          </cell>
        </row>
        <row r="458">
          <cell r="O458" t="str">
            <v>MME</v>
          </cell>
          <cell r="V458">
            <v>10328</v>
          </cell>
          <cell r="BC458">
            <v>0</v>
          </cell>
          <cell r="BJ458">
            <v>800</v>
          </cell>
          <cell r="BM458">
            <v>17055.382229402261</v>
          </cell>
          <cell r="BN458">
            <v>17055.382229402261</v>
          </cell>
        </row>
        <row r="459">
          <cell r="O459" t="str">
            <v>MME</v>
          </cell>
          <cell r="V459">
            <v>2640</v>
          </cell>
          <cell r="BC459">
            <v>0</v>
          </cell>
          <cell r="BJ459">
            <v>200</v>
          </cell>
          <cell r="BM459">
            <v>4307.2057884656306</v>
          </cell>
          <cell r="BN459">
            <v>4307.2057884656306</v>
          </cell>
        </row>
        <row r="460">
          <cell r="O460" t="str">
            <v>MME</v>
          </cell>
          <cell r="V460">
            <v>4875</v>
          </cell>
          <cell r="BC460">
            <v>0</v>
          </cell>
          <cell r="BJ460">
            <v>400</v>
          </cell>
          <cell r="BM460">
            <v>7802.544363256784</v>
          </cell>
          <cell r="BN460">
            <v>7802.544363256784</v>
          </cell>
        </row>
        <row r="461">
          <cell r="O461" t="str">
            <v>MME</v>
          </cell>
          <cell r="V461">
            <v>7132</v>
          </cell>
          <cell r="BC461">
            <v>2655.04</v>
          </cell>
          <cell r="BJ461">
            <v>700</v>
          </cell>
          <cell r="BM461">
            <v>10388.045597036193</v>
          </cell>
          <cell r="BN461">
            <v>10388.045597036193</v>
          </cell>
        </row>
        <row r="462">
          <cell r="O462" t="str">
            <v>MME</v>
          </cell>
          <cell r="V462">
            <v>28554</v>
          </cell>
          <cell r="BC462">
            <v>10777.05</v>
          </cell>
          <cell r="BJ462">
            <v>2800</v>
          </cell>
          <cell r="BM462">
            <v>41590.052436591621</v>
          </cell>
          <cell r="BN462">
            <v>41590.052436591621</v>
          </cell>
        </row>
        <row r="463">
          <cell r="O463" t="str">
            <v>MME</v>
          </cell>
          <cell r="V463">
            <v>191886</v>
          </cell>
          <cell r="BC463">
            <v>71901.399999999994</v>
          </cell>
          <cell r="BJ463">
            <v>18500</v>
          </cell>
          <cell r="BM463">
            <v>279489.69677970931</v>
          </cell>
          <cell r="BN463">
            <v>279489.69677970931</v>
          </cell>
        </row>
        <row r="464">
          <cell r="O464" t="str">
            <v>MME</v>
          </cell>
          <cell r="V464">
            <v>23590</v>
          </cell>
          <cell r="BC464">
            <v>8876.6299999999992</v>
          </cell>
          <cell r="BJ464">
            <v>2300</v>
          </cell>
          <cell r="BM464">
            <v>34359.786263892849</v>
          </cell>
          <cell r="BN464">
            <v>34359.786263892849</v>
          </cell>
        </row>
        <row r="465">
          <cell r="O465" t="str">
            <v>MME</v>
          </cell>
          <cell r="V465">
            <v>5309</v>
          </cell>
          <cell r="BC465">
            <v>1991.95</v>
          </cell>
          <cell r="BJ465">
            <v>500</v>
          </cell>
          <cell r="BM465">
            <v>7732.7725847819893</v>
          </cell>
          <cell r="BN465">
            <v>7732.7725847819893</v>
          </cell>
        </row>
        <row r="466">
          <cell r="O466" t="str">
            <v>MME</v>
          </cell>
          <cell r="V466">
            <v>22899</v>
          </cell>
          <cell r="BC466">
            <v>8629.5300000000007</v>
          </cell>
          <cell r="BJ466">
            <v>2200</v>
          </cell>
          <cell r="BM466">
            <v>33353.316899401536</v>
          </cell>
          <cell r="BN466">
            <v>33353.316899401536</v>
          </cell>
        </row>
        <row r="467">
          <cell r="O467" t="str">
            <v>MME</v>
          </cell>
          <cell r="V467">
            <v>11580</v>
          </cell>
          <cell r="BC467">
            <v>4377.58</v>
          </cell>
          <cell r="BJ467">
            <v>1100</v>
          </cell>
          <cell r="BM467">
            <v>16866.736962097464</v>
          </cell>
          <cell r="BN467">
            <v>16866.736962097464</v>
          </cell>
        </row>
        <row r="468">
          <cell r="O468" t="str">
            <v>MME</v>
          </cell>
          <cell r="V468">
            <v>35869</v>
          </cell>
          <cell r="BC468">
            <v>13517.84</v>
          </cell>
          <cell r="BJ468">
            <v>3400</v>
          </cell>
          <cell r="BM468">
            <v>52244.64491308065</v>
          </cell>
          <cell r="BN468">
            <v>52244.64491308065</v>
          </cell>
        </row>
        <row r="469">
          <cell r="O469" t="str">
            <v>MME</v>
          </cell>
          <cell r="V469">
            <v>3056</v>
          </cell>
          <cell r="BC469">
            <v>1468.68</v>
          </cell>
          <cell r="BJ469">
            <v>300</v>
          </cell>
          <cell r="BM469">
            <v>4413.0389903936712</v>
          </cell>
          <cell r="BN469">
            <v>4413.0389903936712</v>
          </cell>
        </row>
        <row r="470">
          <cell r="O470" t="str">
            <v>MME</v>
          </cell>
          <cell r="V470">
            <v>2676</v>
          </cell>
          <cell r="BC470">
            <v>1245.98</v>
          </cell>
          <cell r="BJ470">
            <v>300</v>
          </cell>
          <cell r="BM470">
            <v>3864.297231116971</v>
          </cell>
          <cell r="BN470">
            <v>3864.297231116971</v>
          </cell>
        </row>
        <row r="471">
          <cell r="O471" t="str">
            <v>MME</v>
          </cell>
          <cell r="V471">
            <v>2608</v>
          </cell>
          <cell r="BC471">
            <v>1246.81</v>
          </cell>
          <cell r="BJ471">
            <v>250</v>
          </cell>
          <cell r="BM471">
            <v>3766.1013373516671</v>
          </cell>
          <cell r="BN471">
            <v>3766.1013373516671</v>
          </cell>
        </row>
        <row r="472">
          <cell r="O472" t="str">
            <v>MME</v>
          </cell>
          <cell r="V472">
            <v>4506</v>
          </cell>
          <cell r="BC472">
            <v>2154.31</v>
          </cell>
          <cell r="BJ472">
            <v>450</v>
          </cell>
          <cell r="BM472">
            <v>6506.9220192126577</v>
          </cell>
          <cell r="BN472">
            <v>6506.9220192126577</v>
          </cell>
        </row>
        <row r="473">
          <cell r="O473" t="str">
            <v>MME</v>
          </cell>
          <cell r="V473">
            <v>22032</v>
          </cell>
          <cell r="BC473">
            <v>928.6</v>
          </cell>
          <cell r="BJ473">
            <v>1900</v>
          </cell>
          <cell r="BM473">
            <v>35262.69895615866</v>
          </cell>
          <cell r="BN473">
            <v>35262.69895615866</v>
          </cell>
        </row>
        <row r="474">
          <cell r="O474" t="str">
            <v>MME</v>
          </cell>
          <cell r="V474">
            <v>37978</v>
          </cell>
          <cell r="BC474">
            <v>18706.599999999999</v>
          </cell>
          <cell r="BJ474">
            <v>4000</v>
          </cell>
          <cell r="BM474">
            <v>54842.406667922398</v>
          </cell>
          <cell r="BN474">
            <v>54842.406667922398</v>
          </cell>
        </row>
        <row r="475">
          <cell r="O475" t="str">
            <v>MME</v>
          </cell>
          <cell r="V475">
            <v>5408</v>
          </cell>
          <cell r="BC475">
            <v>3352.68</v>
          </cell>
          <cell r="BJ475">
            <v>650</v>
          </cell>
          <cell r="BM475">
            <v>7647.4097574472007</v>
          </cell>
          <cell r="BN475">
            <v>7647.4097574472007</v>
          </cell>
        </row>
        <row r="476">
          <cell r="O476" t="str">
            <v>MME</v>
          </cell>
          <cell r="V476">
            <v>7386</v>
          </cell>
          <cell r="BC476">
            <v>4377.07</v>
          </cell>
          <cell r="BJ476">
            <v>800</v>
          </cell>
          <cell r="BM476">
            <v>10444.483814442498</v>
          </cell>
          <cell r="BN476">
            <v>10444.483814442498</v>
          </cell>
        </row>
        <row r="477">
          <cell r="O477" t="str">
            <v>MME</v>
          </cell>
          <cell r="V477">
            <v>19393</v>
          </cell>
          <cell r="BC477">
            <v>11571.63</v>
          </cell>
          <cell r="BJ477">
            <v>2100</v>
          </cell>
          <cell r="BM477">
            <v>27423.486950106057</v>
          </cell>
          <cell r="BN477">
            <v>27423.486950106057</v>
          </cell>
        </row>
        <row r="478">
          <cell r="O478" t="str">
            <v>MME</v>
          </cell>
          <cell r="V478">
            <v>59447</v>
          </cell>
          <cell r="BC478">
            <v>36732.129999999997</v>
          </cell>
          <cell r="BJ478">
            <v>7000</v>
          </cell>
          <cell r="BM478">
            <v>84063.529558240334</v>
          </cell>
          <cell r="BN478">
            <v>84063.529558240334</v>
          </cell>
        </row>
        <row r="479">
          <cell r="O479" t="str">
            <v>MME</v>
          </cell>
          <cell r="V479">
            <v>6805</v>
          </cell>
          <cell r="BC479">
            <v>4221.5600000000004</v>
          </cell>
          <cell r="BJ479">
            <v>800</v>
          </cell>
          <cell r="BM479">
            <v>9622.8963386516643</v>
          </cell>
          <cell r="BN479">
            <v>9622.8963386516643</v>
          </cell>
        </row>
        <row r="480">
          <cell r="O480" t="str">
            <v>MME</v>
          </cell>
          <cell r="V480">
            <v>7685</v>
          </cell>
          <cell r="BC480">
            <v>4767.21</v>
          </cell>
          <cell r="BJ480">
            <v>900</v>
          </cell>
          <cell r="BM480">
            <v>10867.297334685973</v>
          </cell>
          <cell r="BN480">
            <v>10867.297334685973</v>
          </cell>
        </row>
        <row r="481">
          <cell r="O481" t="str">
            <v>MME</v>
          </cell>
          <cell r="V481">
            <v>7610</v>
          </cell>
          <cell r="BC481">
            <v>4615.18</v>
          </cell>
          <cell r="BJ481">
            <v>850</v>
          </cell>
          <cell r="BM481">
            <v>10761.240431614866</v>
          </cell>
          <cell r="BN481">
            <v>10761.240431614866</v>
          </cell>
        </row>
        <row r="482">
          <cell r="O482" t="str">
            <v>MME</v>
          </cell>
          <cell r="V482">
            <v>9333</v>
          </cell>
          <cell r="BC482">
            <v>5854.76</v>
          </cell>
          <cell r="BJ482">
            <v>1100</v>
          </cell>
          <cell r="BM482">
            <v>13197.721018168404</v>
          </cell>
          <cell r="BN482">
            <v>13197.721018168404</v>
          </cell>
        </row>
        <row r="483">
          <cell r="O483" t="str">
            <v>MME</v>
          </cell>
          <cell r="V483">
            <v>6767</v>
          </cell>
          <cell r="BC483">
            <v>3964.29</v>
          </cell>
          <cell r="BJ483">
            <v>750</v>
          </cell>
          <cell r="BM483">
            <v>9569.1608410956378</v>
          </cell>
          <cell r="BN483">
            <v>9569.1608410956378</v>
          </cell>
        </row>
        <row r="484">
          <cell r="O484" t="str">
            <v>MME</v>
          </cell>
          <cell r="V484">
            <v>5891</v>
          </cell>
          <cell r="BC484">
            <v>3450.03</v>
          </cell>
          <cell r="BJ484">
            <v>650</v>
          </cell>
          <cell r="BM484">
            <v>8330.4162132251222</v>
          </cell>
          <cell r="BN484">
            <v>8330.4162132251222</v>
          </cell>
        </row>
        <row r="485">
          <cell r="O485" t="str">
            <v>MME</v>
          </cell>
          <cell r="V485">
            <v>13985</v>
          </cell>
          <cell r="BC485">
            <v>8192.42</v>
          </cell>
          <cell r="BJ485">
            <v>1500</v>
          </cell>
          <cell r="BM485">
            <v>19776.077192658857</v>
          </cell>
          <cell r="BN485">
            <v>19776.077192658857</v>
          </cell>
        </row>
        <row r="486">
          <cell r="O486" t="str">
            <v>MME</v>
          </cell>
          <cell r="V486">
            <v>5802</v>
          </cell>
          <cell r="BC486">
            <v>3398.83</v>
          </cell>
          <cell r="BJ486">
            <v>650</v>
          </cell>
          <cell r="BM486">
            <v>8204.562021580743</v>
          </cell>
          <cell r="BN486">
            <v>8204.562021580743</v>
          </cell>
        </row>
        <row r="487">
          <cell r="O487" t="str">
            <v>MME</v>
          </cell>
          <cell r="V487">
            <v>4672</v>
          </cell>
          <cell r="BC487">
            <v>2737.11</v>
          </cell>
          <cell r="BJ487">
            <v>500</v>
          </cell>
          <cell r="BM487">
            <v>6606.638015309416</v>
          </cell>
          <cell r="BN487">
            <v>6606.638015309416</v>
          </cell>
        </row>
        <row r="488">
          <cell r="O488" t="str">
            <v>MME</v>
          </cell>
          <cell r="V488">
            <v>3557</v>
          </cell>
          <cell r="BC488">
            <v>2098.46</v>
          </cell>
          <cell r="BJ488">
            <v>400</v>
          </cell>
          <cell r="BM488">
            <v>5029.9253896523105</v>
          </cell>
          <cell r="BN488">
            <v>5029.9253896523105</v>
          </cell>
        </row>
        <row r="489">
          <cell r="O489" t="str">
            <v>MME</v>
          </cell>
          <cell r="V489">
            <v>15650</v>
          </cell>
          <cell r="BC489">
            <v>9116.68</v>
          </cell>
          <cell r="BJ489">
            <v>1700</v>
          </cell>
          <cell r="BM489">
            <v>22130.540440837405</v>
          </cell>
          <cell r="BN489">
            <v>22130.540440837405</v>
          </cell>
        </row>
        <row r="490">
          <cell r="O490" t="str">
            <v>MME</v>
          </cell>
          <cell r="V490">
            <v>21075</v>
          </cell>
          <cell r="BC490">
            <v>12299.12</v>
          </cell>
          <cell r="BJ490">
            <v>2300</v>
          </cell>
          <cell r="BM490">
            <v>29801.989762980724</v>
          </cell>
          <cell r="BN490">
            <v>29801.989762980724</v>
          </cell>
        </row>
        <row r="491">
          <cell r="O491" t="str">
            <v>MME</v>
          </cell>
          <cell r="V491">
            <v>25400</v>
          </cell>
          <cell r="BC491">
            <v>16622.37</v>
          </cell>
          <cell r="BJ491">
            <v>3000</v>
          </cell>
          <cell r="BM491">
            <v>35619.00493872325</v>
          </cell>
          <cell r="BN491">
            <v>35619.00493872325</v>
          </cell>
        </row>
        <row r="492">
          <cell r="O492" t="str">
            <v>MME</v>
          </cell>
          <cell r="V492">
            <v>79171</v>
          </cell>
          <cell r="BC492">
            <v>51764.160000000003</v>
          </cell>
          <cell r="BJ492">
            <v>9250</v>
          </cell>
          <cell r="BM492">
            <v>111023.31653557709</v>
          </cell>
          <cell r="BN492">
            <v>111023.31653557709</v>
          </cell>
        </row>
        <row r="493">
          <cell r="O493" t="str">
            <v>MME</v>
          </cell>
          <cell r="V493">
            <v>12255</v>
          </cell>
          <cell r="BC493">
            <v>8592.2000000000007</v>
          </cell>
          <cell r="BJ493">
            <v>1600</v>
          </cell>
          <cell r="BM493">
            <v>17185.468721419424</v>
          </cell>
          <cell r="BN493">
            <v>17185.468721419424</v>
          </cell>
        </row>
        <row r="494">
          <cell r="O494" t="str">
            <v>MME</v>
          </cell>
          <cell r="V494">
            <v>2885</v>
          </cell>
          <cell r="BC494">
            <v>2042.48</v>
          </cell>
          <cell r="BJ494">
            <v>350</v>
          </cell>
          <cell r="BM494">
            <v>4045.7019389061643</v>
          </cell>
          <cell r="BN494">
            <v>4045.7019389061643</v>
          </cell>
        </row>
        <row r="495">
          <cell r="O495" t="str">
            <v>MME</v>
          </cell>
          <cell r="V495">
            <v>4339.1000000000004</v>
          </cell>
          <cell r="BC495">
            <v>3372.88</v>
          </cell>
          <cell r="BJ495">
            <v>600</v>
          </cell>
          <cell r="BM495">
            <v>6048.3109363636358</v>
          </cell>
          <cell r="BN495">
            <v>6048.3109363636358</v>
          </cell>
        </row>
        <row r="496">
          <cell r="O496" t="str">
            <v>MME</v>
          </cell>
          <cell r="V496">
            <v>115546.15</v>
          </cell>
          <cell r="BC496">
            <v>89816.5</v>
          </cell>
          <cell r="BJ496">
            <v>15500</v>
          </cell>
          <cell r="BM496">
            <v>161060.82890454543</v>
          </cell>
          <cell r="BN496">
            <v>161060.82890454543</v>
          </cell>
        </row>
        <row r="497">
          <cell r="O497" t="str">
            <v>MME</v>
          </cell>
          <cell r="V497">
            <v>3160.31</v>
          </cell>
          <cell r="BC497">
            <v>2456.58</v>
          </cell>
          <cell r="BJ497">
            <v>400</v>
          </cell>
          <cell r="BM497">
            <v>4405.184839090909</v>
          </cell>
          <cell r="BN497">
            <v>4405.184839090909</v>
          </cell>
        </row>
        <row r="498">
          <cell r="O498" t="str">
            <v>MME</v>
          </cell>
          <cell r="V498">
            <v>2960.95</v>
          </cell>
          <cell r="BC498">
            <v>2301.61</v>
          </cell>
          <cell r="BJ498">
            <v>400</v>
          </cell>
          <cell r="BM498">
            <v>4127.2951227272724</v>
          </cell>
          <cell r="BN498">
            <v>4127.2951227272724</v>
          </cell>
        </row>
        <row r="499">
          <cell r="O499" t="str">
            <v>MME</v>
          </cell>
          <cell r="V499">
            <v>6601.68</v>
          </cell>
          <cell r="BC499">
            <v>5223.51</v>
          </cell>
          <cell r="BJ499">
            <v>900</v>
          </cell>
          <cell r="BM499">
            <v>9202.1417672727275</v>
          </cell>
          <cell r="BN499">
            <v>9202.1417672727275</v>
          </cell>
        </row>
        <row r="500">
          <cell r="O500" t="str">
            <v>MME</v>
          </cell>
          <cell r="V500">
            <v>14000</v>
          </cell>
          <cell r="BC500">
            <v>11077.34</v>
          </cell>
          <cell r="BJ500">
            <v>1900</v>
          </cell>
          <cell r="BM500">
            <v>19514.727272727272</v>
          </cell>
          <cell r="BN500">
            <v>19514.727272727272</v>
          </cell>
        </row>
        <row r="501">
          <cell r="O501" t="str">
            <v>MME</v>
          </cell>
          <cell r="V501">
            <v>25679.4</v>
          </cell>
          <cell r="BC501">
            <v>21039.18</v>
          </cell>
          <cell r="BJ501">
            <v>3600</v>
          </cell>
          <cell r="BM501">
            <v>35494.657910393944</v>
          </cell>
          <cell r="BN501">
            <v>35494.657910393944</v>
          </cell>
        </row>
        <row r="502">
          <cell r="O502" t="str">
            <v>MME</v>
          </cell>
          <cell r="V502">
            <v>34004.71</v>
          </cell>
          <cell r="BC502">
            <v>27860.12</v>
          </cell>
          <cell r="BJ502">
            <v>4800</v>
          </cell>
          <cell r="BM502">
            <v>47002.093070404757</v>
          </cell>
          <cell r="BN502">
            <v>47002.093070404757</v>
          </cell>
        </row>
        <row r="503">
          <cell r="O503" t="str">
            <v>MME</v>
          </cell>
          <cell r="V503">
            <v>10000</v>
          </cell>
          <cell r="BC503">
            <v>8193.02</v>
          </cell>
          <cell r="BJ503">
            <v>1400</v>
          </cell>
          <cell r="BM503">
            <v>13822.230235283512</v>
          </cell>
          <cell r="BN503">
            <v>13822.230235283512</v>
          </cell>
        </row>
        <row r="504">
          <cell r="O504" t="str">
            <v>MME</v>
          </cell>
          <cell r="V504">
            <v>24985.39</v>
          </cell>
          <cell r="BC504">
            <v>22026.82</v>
          </cell>
          <cell r="BJ504">
            <v>3600</v>
          </cell>
          <cell r="BM504">
            <v>33665.889087393989</v>
          </cell>
          <cell r="BN504">
            <v>33665.889087393989</v>
          </cell>
        </row>
        <row r="505">
          <cell r="O505" t="str">
            <v>MME</v>
          </cell>
          <cell r="V505">
            <v>3867.15</v>
          </cell>
          <cell r="BC505">
            <v>3463.06</v>
          </cell>
          <cell r="BJ505">
            <v>600</v>
          </cell>
          <cell r="BM505">
            <v>5210.6868447647075</v>
          </cell>
          <cell r="BN505">
            <v>5210.6868447647075</v>
          </cell>
        </row>
        <row r="506">
          <cell r="O506" t="str">
            <v>MME</v>
          </cell>
          <cell r="V506">
            <v>13765.07</v>
          </cell>
          <cell r="BC506">
            <v>12804.06</v>
          </cell>
          <cell r="BJ506">
            <v>2100</v>
          </cell>
          <cell r="BM506">
            <v>18237.260719778795</v>
          </cell>
          <cell r="BN506">
            <v>18237.260719778795</v>
          </cell>
        </row>
        <row r="507">
          <cell r="O507" t="str">
            <v>MME</v>
          </cell>
          <cell r="V507">
            <v>1900</v>
          </cell>
          <cell r="BC507">
            <v>1780.79</v>
          </cell>
          <cell r="BJ507">
            <v>300</v>
          </cell>
          <cell r="BM507">
            <v>2517.2988853365596</v>
          </cell>
          <cell r="BN507">
            <v>2517.2988853365596</v>
          </cell>
        </row>
        <row r="508">
          <cell r="O508" t="str">
            <v>MME</v>
          </cell>
          <cell r="V508">
            <v>1200</v>
          </cell>
          <cell r="BC508">
            <v>1183.3</v>
          </cell>
          <cell r="BJ508">
            <v>200</v>
          </cell>
          <cell r="BM508">
            <v>1532.1508868348737</v>
          </cell>
          <cell r="BN508">
            <v>1532.1508868348737</v>
          </cell>
        </row>
        <row r="509">
          <cell r="O509" t="str">
            <v>MME</v>
          </cell>
          <cell r="V509">
            <v>3322.48</v>
          </cell>
          <cell r="BC509">
            <v>3276.24</v>
          </cell>
          <cell r="BJ509">
            <v>550</v>
          </cell>
          <cell r="BM509">
            <v>4242.1172320759424</v>
          </cell>
          <cell r="BN509">
            <v>4242.1172320759424</v>
          </cell>
        </row>
        <row r="510">
          <cell r="O510" t="str">
            <v>MME</v>
          </cell>
          <cell r="V510">
            <v>25558.17</v>
          </cell>
          <cell r="BC510">
            <v>24846.76</v>
          </cell>
          <cell r="BJ510">
            <v>4000</v>
          </cell>
          <cell r="BM510">
            <v>32632.477359480385</v>
          </cell>
          <cell r="BN510">
            <v>32632.477359480385</v>
          </cell>
        </row>
        <row r="511">
          <cell r="O511" t="str">
            <v>MME</v>
          </cell>
          <cell r="V511">
            <v>1992.3</v>
          </cell>
          <cell r="BC511">
            <v>1950.48</v>
          </cell>
          <cell r="BJ511">
            <v>300</v>
          </cell>
          <cell r="BM511">
            <v>2543.753509867599</v>
          </cell>
          <cell r="BN511">
            <v>2543.753509867599</v>
          </cell>
        </row>
        <row r="512">
          <cell r="O512" t="str">
            <v>MME</v>
          </cell>
          <cell r="V512">
            <v>1213.27</v>
          </cell>
          <cell r="BC512">
            <v>1179.5</v>
          </cell>
          <cell r="BJ512">
            <v>200</v>
          </cell>
          <cell r="BM512">
            <v>1549.093922058456</v>
          </cell>
          <cell r="BN512">
            <v>1549.093922058456</v>
          </cell>
        </row>
        <row r="513">
          <cell r="O513" t="str">
            <v>TNK</v>
          </cell>
          <cell r="V513">
            <v>898287</v>
          </cell>
          <cell r="BC513">
            <v>0</v>
          </cell>
          <cell r="BJ513">
            <v>240000</v>
          </cell>
          <cell r="BM513">
            <v>1454192.0369462771</v>
          </cell>
          <cell r="BN513">
            <v>5816768.1477851085</v>
          </cell>
        </row>
        <row r="514">
          <cell r="O514" t="str">
            <v>TNK</v>
          </cell>
          <cell r="V514">
            <v>95628</v>
          </cell>
          <cell r="BC514">
            <v>0</v>
          </cell>
          <cell r="BJ514">
            <v>26000</v>
          </cell>
          <cell r="BM514">
            <v>154807.4013195099</v>
          </cell>
          <cell r="BN514">
            <v>619229.60527803958</v>
          </cell>
        </row>
        <row r="515">
          <cell r="O515" t="str">
            <v>TNK</v>
          </cell>
          <cell r="V515">
            <v>11229</v>
          </cell>
          <cell r="BC515">
            <v>0</v>
          </cell>
          <cell r="BJ515">
            <v>3000</v>
          </cell>
          <cell r="BM515">
            <v>18020.116229094645</v>
          </cell>
          <cell r="BN515">
            <v>72080.46491637858</v>
          </cell>
        </row>
        <row r="516">
          <cell r="O516" t="str">
            <v>TNK</v>
          </cell>
          <cell r="V516">
            <v>4054</v>
          </cell>
          <cell r="BC516">
            <v>0</v>
          </cell>
          <cell r="BJ516">
            <v>1100</v>
          </cell>
          <cell r="BM516">
            <v>6505.7931421096891</v>
          </cell>
          <cell r="BN516">
            <v>26023.172568438757</v>
          </cell>
        </row>
        <row r="517">
          <cell r="O517" t="str">
            <v>TNK</v>
          </cell>
          <cell r="V517">
            <v>31943</v>
          </cell>
          <cell r="BC517">
            <v>1320.24</v>
          </cell>
          <cell r="BJ517">
            <v>9250</v>
          </cell>
          <cell r="BM517">
            <v>50525.18353439543</v>
          </cell>
          <cell r="BN517">
            <v>202100.73413758172</v>
          </cell>
        </row>
        <row r="518">
          <cell r="O518" t="str">
            <v>TNK</v>
          </cell>
          <cell r="V518">
            <v>5976</v>
          </cell>
          <cell r="BC518">
            <v>0</v>
          </cell>
          <cell r="BJ518">
            <v>1700</v>
          </cell>
          <cell r="BM518">
            <v>9590.1874240867055</v>
          </cell>
          <cell r="BN518">
            <v>38360.749696346822</v>
          </cell>
        </row>
        <row r="519">
          <cell r="O519" t="str">
            <v>TNK</v>
          </cell>
          <cell r="V519">
            <v>6501</v>
          </cell>
          <cell r="BC519">
            <v>0</v>
          </cell>
          <cell r="BJ519">
            <v>1800</v>
          </cell>
          <cell r="BM519">
            <v>10432.698869475847</v>
          </cell>
          <cell r="BN519">
            <v>41730.79547790339</v>
          </cell>
        </row>
        <row r="520">
          <cell r="O520" t="str">
            <v>TNK</v>
          </cell>
          <cell r="V520">
            <v>10931</v>
          </cell>
          <cell r="BC520">
            <v>0</v>
          </cell>
          <cell r="BJ520">
            <v>3000</v>
          </cell>
          <cell r="BM520">
            <v>17541.890684854712</v>
          </cell>
          <cell r="BN520">
            <v>70167.562739418849</v>
          </cell>
        </row>
        <row r="521">
          <cell r="O521" t="str">
            <v>TNK</v>
          </cell>
          <cell r="V521">
            <v>25500</v>
          </cell>
          <cell r="BC521">
            <v>0</v>
          </cell>
          <cell r="BJ521">
            <v>7250</v>
          </cell>
          <cell r="BM521">
            <v>39337.883959044368</v>
          </cell>
          <cell r="BN521">
            <v>157351.53583617747</v>
          </cell>
        </row>
        <row r="522">
          <cell r="O522" t="str">
            <v>TNK</v>
          </cell>
          <cell r="V522">
            <v>30714.55</v>
          </cell>
          <cell r="BC522">
            <v>27932.51</v>
          </cell>
          <cell r="BJ522">
            <v>25000</v>
          </cell>
          <cell r="BM522">
            <v>41536.344445319264</v>
          </cell>
          <cell r="BN522">
            <v>498436.13334383117</v>
          </cell>
        </row>
        <row r="523">
          <cell r="O523" t="str">
            <v>TNK</v>
          </cell>
          <cell r="V523">
            <v>61521.34</v>
          </cell>
          <cell r="BC523">
            <v>55948.9</v>
          </cell>
          <cell r="BJ523">
            <v>50000</v>
          </cell>
          <cell r="BM523">
            <v>83197.428221399896</v>
          </cell>
          <cell r="BN523">
            <v>998369.13865679875</v>
          </cell>
        </row>
        <row r="524">
          <cell r="O524" t="str">
            <v>TNK</v>
          </cell>
          <cell r="V524">
            <v>150289.62</v>
          </cell>
          <cell r="BC524">
            <v>136676.79999999999</v>
          </cell>
          <cell r="BJ524">
            <v>120000</v>
          </cell>
          <cell r="BM524">
            <v>203241.83238485159</v>
          </cell>
          <cell r="BN524">
            <v>2438901.9886182193</v>
          </cell>
        </row>
        <row r="525">
          <cell r="O525" t="str">
            <v>TNK</v>
          </cell>
          <cell r="V525">
            <v>48129.93</v>
          </cell>
          <cell r="BC525">
            <v>43770.46</v>
          </cell>
          <cell r="BJ525">
            <v>39000</v>
          </cell>
          <cell r="BM525">
            <v>65087.762985591689</v>
          </cell>
          <cell r="BN525">
            <v>781053.15582710027</v>
          </cell>
        </row>
        <row r="526">
          <cell r="O526" t="str">
            <v>V</v>
          </cell>
          <cell r="V526">
            <v>5704.47</v>
          </cell>
          <cell r="BC526">
            <v>4434.2</v>
          </cell>
          <cell r="BJ526">
            <v>600</v>
          </cell>
          <cell r="BM526">
            <v>6054.1531683899557</v>
          </cell>
          <cell r="BN526">
            <v>6054.1531683899557</v>
          </cell>
        </row>
        <row r="527">
          <cell r="O527" t="str">
            <v>V</v>
          </cell>
          <cell r="V527">
            <v>3556.13</v>
          </cell>
          <cell r="BC527">
            <v>3406.84</v>
          </cell>
          <cell r="BJ527">
            <v>450</v>
          </cell>
          <cell r="BM527">
            <v>3736.8620182815353</v>
          </cell>
          <cell r="BN527">
            <v>3736.8620182815353</v>
          </cell>
        </row>
        <row r="528">
          <cell r="O528" t="str">
            <v>V</v>
          </cell>
          <cell r="V528">
            <v>22103.7</v>
          </cell>
          <cell r="BC528">
            <v>20512.509999999998</v>
          </cell>
          <cell r="BJ528">
            <v>2800</v>
          </cell>
          <cell r="BM528">
            <v>23227.069031078609</v>
          </cell>
          <cell r="BN528">
            <v>23227.069031078609</v>
          </cell>
        </row>
        <row r="529">
          <cell r="O529" t="str">
            <v>V</v>
          </cell>
          <cell r="V529">
            <v>27859</v>
          </cell>
          <cell r="BC529">
            <v>0</v>
          </cell>
          <cell r="BJ529">
            <v>1900</v>
          </cell>
          <cell r="BM529">
            <v>29072.899782135075</v>
          </cell>
          <cell r="BN529">
            <v>29072.899782135075</v>
          </cell>
        </row>
        <row r="530">
          <cell r="O530" t="str">
            <v>V</v>
          </cell>
          <cell r="V530">
            <v>30237</v>
          </cell>
          <cell r="BC530">
            <v>0</v>
          </cell>
          <cell r="BJ530">
            <v>2600</v>
          </cell>
          <cell r="BM530">
            <v>31440.35383502171</v>
          </cell>
          <cell r="BN530">
            <v>31440.35383502171</v>
          </cell>
        </row>
        <row r="531">
          <cell r="O531" t="str">
            <v>V</v>
          </cell>
          <cell r="V531">
            <v>33554.79</v>
          </cell>
          <cell r="BC531">
            <v>0</v>
          </cell>
          <cell r="BJ531">
            <v>3200</v>
          </cell>
          <cell r="BM531">
            <v>34890.18323444284</v>
          </cell>
          <cell r="BN531">
            <v>34890.18323444284</v>
          </cell>
        </row>
        <row r="532">
          <cell r="O532" t="str">
            <v>V</v>
          </cell>
          <cell r="V532">
            <v>38000</v>
          </cell>
          <cell r="BC532">
            <v>7835.77</v>
          </cell>
          <cell r="BJ532">
            <v>3800</v>
          </cell>
          <cell r="BM532">
            <v>40329.394387001477</v>
          </cell>
          <cell r="BN532">
            <v>40329.394387001477</v>
          </cell>
        </row>
        <row r="533">
          <cell r="O533" t="str">
            <v>V</v>
          </cell>
          <cell r="V533">
            <v>51500</v>
          </cell>
          <cell r="BC533">
            <v>23494.53</v>
          </cell>
          <cell r="BJ533">
            <v>5750</v>
          </cell>
          <cell r="BM533">
            <v>54656.942392909892</v>
          </cell>
          <cell r="BN533">
            <v>54656.942392909892</v>
          </cell>
        </row>
        <row r="534">
          <cell r="O534" t="str">
            <v>V</v>
          </cell>
          <cell r="V534">
            <v>27628.23</v>
          </cell>
          <cell r="BC534">
            <v>26442.36</v>
          </cell>
          <cell r="BJ534">
            <v>3600</v>
          </cell>
          <cell r="BM534">
            <v>29032.37039122486</v>
          </cell>
          <cell r="BN534">
            <v>29032.37039122486</v>
          </cell>
        </row>
        <row r="535">
          <cell r="O535" t="str">
            <v>SI</v>
          </cell>
          <cell r="V535">
            <v>759439</v>
          </cell>
          <cell r="BC535">
            <v>414308.1</v>
          </cell>
          <cell r="BJ535">
            <v>205000</v>
          </cell>
          <cell r="BM535">
            <v>1286027.7257665207</v>
          </cell>
          <cell r="BN535">
            <v>3858083.1772995619</v>
          </cell>
        </row>
        <row r="536">
          <cell r="O536" t="str">
            <v>SI</v>
          </cell>
          <cell r="V536">
            <v>440914</v>
          </cell>
          <cell r="BC536">
            <v>286534.55</v>
          </cell>
          <cell r="BJ536">
            <v>125000</v>
          </cell>
          <cell r="BM536">
            <v>699359.13093114516</v>
          </cell>
          <cell r="BN536">
            <v>2098077.3927934356</v>
          </cell>
        </row>
        <row r="537">
          <cell r="O537" t="str">
            <v>SI</v>
          </cell>
          <cell r="V537">
            <v>607</v>
          </cell>
          <cell r="BC537">
            <v>467.76</v>
          </cell>
          <cell r="BJ537">
            <v>250</v>
          </cell>
          <cell r="BM537">
            <v>895.5935840707964</v>
          </cell>
          <cell r="BN537">
            <v>3582.3743362831856</v>
          </cell>
        </row>
        <row r="538">
          <cell r="O538" t="str">
            <v>SI</v>
          </cell>
          <cell r="V538">
            <v>8658</v>
          </cell>
          <cell r="BC538">
            <v>6673.4</v>
          </cell>
          <cell r="BJ538">
            <v>3400</v>
          </cell>
          <cell r="BM538">
            <v>12774.380973451327</v>
          </cell>
          <cell r="BN538">
            <v>51097.523893805308</v>
          </cell>
        </row>
        <row r="539">
          <cell r="O539" t="str">
            <v>SI</v>
          </cell>
          <cell r="V539">
            <v>8790</v>
          </cell>
          <cell r="BC539">
            <v>6592.69</v>
          </cell>
          <cell r="BJ539">
            <v>2600</v>
          </cell>
          <cell r="BM539">
            <v>12969.139380530973</v>
          </cell>
          <cell r="BN539">
            <v>38907.41814159292</v>
          </cell>
        </row>
        <row r="540">
          <cell r="O540" t="str">
            <v>SI</v>
          </cell>
          <cell r="V540">
            <v>16119</v>
          </cell>
          <cell r="BC540">
            <v>2557.98</v>
          </cell>
          <cell r="BJ540">
            <v>3600</v>
          </cell>
          <cell r="BM540">
            <v>32233.166716641677</v>
          </cell>
          <cell r="BN540">
            <v>96699.500149925036</v>
          </cell>
        </row>
        <row r="541">
          <cell r="O541" t="str">
            <v>SI</v>
          </cell>
          <cell r="V541">
            <v>119442</v>
          </cell>
          <cell r="BC541">
            <v>27013.21</v>
          </cell>
          <cell r="BJ541">
            <v>28000</v>
          </cell>
          <cell r="BM541">
            <v>233150.50431728378</v>
          </cell>
          <cell r="BN541">
            <v>699451.51295185136</v>
          </cell>
        </row>
        <row r="542">
          <cell r="O542" t="str">
            <v>SI</v>
          </cell>
          <cell r="V542">
            <v>154974</v>
          </cell>
          <cell r="BC542">
            <v>37464.980000000003</v>
          </cell>
          <cell r="BJ542">
            <v>36000</v>
          </cell>
          <cell r="BM542">
            <v>302508.88511634717</v>
          </cell>
          <cell r="BN542">
            <v>907526.65534904157</v>
          </cell>
        </row>
        <row r="543">
          <cell r="O543" t="str">
            <v>SI</v>
          </cell>
          <cell r="V543">
            <v>502368</v>
          </cell>
          <cell r="BC543">
            <v>54274.97</v>
          </cell>
          <cell r="BJ543">
            <v>110000</v>
          </cell>
          <cell r="BM543">
            <v>1044843.970684547</v>
          </cell>
          <cell r="BN543">
            <v>3134531.9120536409</v>
          </cell>
        </row>
        <row r="544">
          <cell r="O544" t="str">
            <v>SI</v>
          </cell>
          <cell r="V544">
            <v>55668</v>
          </cell>
          <cell r="BC544">
            <v>24697.26</v>
          </cell>
          <cell r="BJ544">
            <v>14500</v>
          </cell>
          <cell r="BM544">
            <v>100671.11165344722</v>
          </cell>
          <cell r="BN544">
            <v>302013.33496034169</v>
          </cell>
        </row>
        <row r="545">
          <cell r="O545" t="str">
            <v>SI</v>
          </cell>
          <cell r="V545">
            <v>1183204.7</v>
          </cell>
          <cell r="BC545">
            <v>527371.30000000005</v>
          </cell>
          <cell r="BJ545">
            <v>310000</v>
          </cell>
          <cell r="BM545">
            <v>2139730.7692495426</v>
          </cell>
          <cell r="BN545">
            <v>6419192.3077486278</v>
          </cell>
        </row>
        <row r="546">
          <cell r="O546" t="str">
            <v>INT</v>
          </cell>
          <cell r="V546">
            <v>41684</v>
          </cell>
          <cell r="BC546">
            <v>41684</v>
          </cell>
          <cell r="BJ546">
            <v>42000</v>
          </cell>
          <cell r="BM546">
            <v>0</v>
          </cell>
          <cell r="BN546">
            <v>0</v>
          </cell>
        </row>
        <row r="547">
          <cell r="O547" t="str">
            <v>INT</v>
          </cell>
          <cell r="V547">
            <v>19453</v>
          </cell>
          <cell r="BC547">
            <v>19453</v>
          </cell>
          <cell r="BJ547">
            <v>19500</v>
          </cell>
          <cell r="BM547">
            <v>0</v>
          </cell>
          <cell r="BN547">
            <v>0</v>
          </cell>
        </row>
        <row r="548">
          <cell r="O548" t="str">
            <v>INT</v>
          </cell>
          <cell r="V548">
            <v>25836</v>
          </cell>
          <cell r="BC548">
            <v>25836</v>
          </cell>
          <cell r="BJ548">
            <v>26000</v>
          </cell>
          <cell r="BM548">
            <v>0</v>
          </cell>
          <cell r="BN548">
            <v>0</v>
          </cell>
        </row>
        <row r="549">
          <cell r="O549" t="str">
            <v>INT</v>
          </cell>
          <cell r="V549">
            <v>4559</v>
          </cell>
          <cell r="BC549">
            <v>4559</v>
          </cell>
          <cell r="BJ549">
            <v>4600</v>
          </cell>
          <cell r="BM549">
            <v>0</v>
          </cell>
          <cell r="BN549">
            <v>0</v>
          </cell>
        </row>
        <row r="550">
          <cell r="O550" t="str">
            <v>INT</v>
          </cell>
          <cell r="V550">
            <v>34737</v>
          </cell>
          <cell r="BC550">
            <v>34737</v>
          </cell>
          <cell r="BJ550">
            <v>35000</v>
          </cell>
          <cell r="BM550">
            <v>0</v>
          </cell>
          <cell r="BN550">
            <v>0</v>
          </cell>
        </row>
        <row r="551">
          <cell r="O551" t="str">
            <v>INT</v>
          </cell>
          <cell r="V551">
            <v>12354</v>
          </cell>
          <cell r="BC551">
            <v>12354</v>
          </cell>
          <cell r="BJ551">
            <v>12500</v>
          </cell>
          <cell r="BM551">
            <v>0</v>
          </cell>
          <cell r="BN551">
            <v>0</v>
          </cell>
        </row>
        <row r="552">
          <cell r="O552" t="str">
            <v>INT</v>
          </cell>
          <cell r="V552">
            <v>8236</v>
          </cell>
          <cell r="BC552">
            <v>8236</v>
          </cell>
          <cell r="BJ552">
            <v>8250</v>
          </cell>
          <cell r="BM552">
            <v>0</v>
          </cell>
          <cell r="BN552">
            <v>0</v>
          </cell>
        </row>
        <row r="553">
          <cell r="O553" t="str">
            <v>INT</v>
          </cell>
          <cell r="V553">
            <v>2901</v>
          </cell>
          <cell r="BC553">
            <v>2901</v>
          </cell>
          <cell r="BJ553">
            <v>3000</v>
          </cell>
          <cell r="BM553">
            <v>0</v>
          </cell>
          <cell r="BN553">
            <v>0</v>
          </cell>
        </row>
        <row r="554">
          <cell r="O554" t="str">
            <v>INT</v>
          </cell>
          <cell r="V554">
            <v>8548.2999999999993</v>
          </cell>
          <cell r="BC554">
            <v>8548.2999999999993</v>
          </cell>
          <cell r="BJ554">
            <v>8500</v>
          </cell>
          <cell r="BM554">
            <v>0</v>
          </cell>
          <cell r="BN554">
            <v>0</v>
          </cell>
        </row>
        <row r="555">
          <cell r="O555" t="str">
            <v>INT</v>
          </cell>
          <cell r="V555">
            <v>2165</v>
          </cell>
          <cell r="BC555">
            <v>2165</v>
          </cell>
          <cell r="BJ555">
            <v>2200</v>
          </cell>
          <cell r="BM555">
            <v>0</v>
          </cell>
          <cell r="BN555">
            <v>0</v>
          </cell>
        </row>
        <row r="556">
          <cell r="O556" t="str">
            <v>INT</v>
          </cell>
          <cell r="V556">
            <v>2165</v>
          </cell>
          <cell r="BC556">
            <v>2165</v>
          </cell>
          <cell r="BJ556">
            <v>2200</v>
          </cell>
          <cell r="BM556">
            <v>0</v>
          </cell>
          <cell r="BN556">
            <v>0</v>
          </cell>
        </row>
        <row r="557">
          <cell r="O557" t="str">
            <v>INT</v>
          </cell>
          <cell r="V557">
            <v>8586.9</v>
          </cell>
          <cell r="BC557">
            <v>8586.9</v>
          </cell>
          <cell r="BJ557">
            <v>8500</v>
          </cell>
          <cell r="BM557">
            <v>0</v>
          </cell>
          <cell r="BN557">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
          <cell r="A11">
            <v>0</v>
          </cell>
          <cell r="B11" t="str">
            <v>0-2</v>
          </cell>
        </row>
        <row r="12">
          <cell r="A12">
            <v>1</v>
          </cell>
          <cell r="B12" t="str">
            <v>0-2</v>
          </cell>
        </row>
        <row r="13">
          <cell r="A13">
            <v>2</v>
          </cell>
          <cell r="B13" t="str">
            <v>1-3</v>
          </cell>
        </row>
        <row r="14">
          <cell r="A14">
            <v>3</v>
          </cell>
          <cell r="B14" t="str">
            <v>2-4</v>
          </cell>
        </row>
        <row r="15">
          <cell r="A15">
            <v>4</v>
          </cell>
          <cell r="B15" t="str">
            <v>3-5</v>
          </cell>
        </row>
        <row r="16">
          <cell r="A16">
            <v>5</v>
          </cell>
          <cell r="B16" t="str">
            <v>4-6</v>
          </cell>
        </row>
        <row r="17">
          <cell r="A17">
            <v>6</v>
          </cell>
          <cell r="B17" t="str">
            <v>5-7</v>
          </cell>
        </row>
        <row r="18">
          <cell r="A18">
            <v>7</v>
          </cell>
          <cell r="B18" t="str">
            <v>6-8</v>
          </cell>
        </row>
        <row r="19">
          <cell r="A19">
            <v>8</v>
          </cell>
          <cell r="B19" t="str">
            <v>7-9</v>
          </cell>
        </row>
        <row r="20">
          <cell r="A20">
            <v>9</v>
          </cell>
          <cell r="B20" t="str">
            <v>8-10</v>
          </cell>
        </row>
        <row r="21">
          <cell r="A21">
            <v>10</v>
          </cell>
          <cell r="B21" t="str">
            <v>8-12</v>
          </cell>
        </row>
        <row r="22">
          <cell r="A22">
            <v>11</v>
          </cell>
          <cell r="B22" t="str">
            <v>9-13</v>
          </cell>
        </row>
        <row r="23">
          <cell r="A23">
            <v>12</v>
          </cell>
          <cell r="B23" t="str">
            <v>10-14</v>
          </cell>
        </row>
        <row r="24">
          <cell r="A24">
            <v>13</v>
          </cell>
          <cell r="B24" t="str">
            <v>11-15</v>
          </cell>
        </row>
        <row r="25">
          <cell r="A25">
            <v>14</v>
          </cell>
          <cell r="B25" t="str">
            <v>12-16</v>
          </cell>
        </row>
        <row r="26">
          <cell r="A26">
            <v>15</v>
          </cell>
          <cell r="B26" t="str">
            <v>13-17</v>
          </cell>
        </row>
        <row r="27">
          <cell r="A27">
            <v>16</v>
          </cell>
          <cell r="B27" t="str">
            <v>14-18</v>
          </cell>
        </row>
        <row r="28">
          <cell r="A28">
            <v>17</v>
          </cell>
          <cell r="B28" t="str">
            <v>15-19</v>
          </cell>
        </row>
        <row r="29">
          <cell r="A29">
            <v>18</v>
          </cell>
          <cell r="B29" t="str">
            <v>16-20</v>
          </cell>
        </row>
        <row r="30">
          <cell r="A30">
            <v>19</v>
          </cell>
          <cell r="B30" t="str">
            <v>17-21</v>
          </cell>
        </row>
        <row r="31">
          <cell r="A31">
            <v>20</v>
          </cell>
          <cell r="B31" t="str">
            <v>18-22</v>
          </cell>
        </row>
        <row r="32">
          <cell r="A32">
            <v>21</v>
          </cell>
          <cell r="B32" t="str">
            <v>19-23</v>
          </cell>
        </row>
        <row r="33">
          <cell r="A33">
            <v>22</v>
          </cell>
          <cell r="B33" t="str">
            <v>20-24</v>
          </cell>
        </row>
        <row r="34">
          <cell r="A34">
            <v>23</v>
          </cell>
          <cell r="B34" t="str">
            <v>21-25</v>
          </cell>
        </row>
        <row r="35">
          <cell r="A35">
            <v>24</v>
          </cell>
          <cell r="B35" t="str">
            <v>22-26</v>
          </cell>
        </row>
        <row r="36">
          <cell r="A36">
            <v>25</v>
          </cell>
          <cell r="B36" t="str">
            <v>23-27</v>
          </cell>
        </row>
        <row r="37">
          <cell r="A37">
            <v>26</v>
          </cell>
          <cell r="B37" t="str">
            <v>24-28</v>
          </cell>
        </row>
        <row r="38">
          <cell r="A38">
            <v>27</v>
          </cell>
          <cell r="B38" t="str">
            <v>25-29</v>
          </cell>
        </row>
        <row r="39">
          <cell r="A39">
            <v>28</v>
          </cell>
          <cell r="B39" t="str">
            <v>26-30</v>
          </cell>
        </row>
        <row r="40">
          <cell r="A40">
            <v>29</v>
          </cell>
          <cell r="B40" t="str">
            <v>27-31</v>
          </cell>
        </row>
        <row r="41">
          <cell r="A41">
            <v>30</v>
          </cell>
          <cell r="B41" t="str">
            <v>28-32</v>
          </cell>
        </row>
        <row r="42">
          <cell r="A42">
            <v>31</v>
          </cell>
          <cell r="B42" t="str">
            <v>28-34</v>
          </cell>
        </row>
        <row r="43">
          <cell r="A43">
            <v>32</v>
          </cell>
          <cell r="B43" t="str">
            <v>29-35</v>
          </cell>
        </row>
        <row r="44">
          <cell r="A44">
            <v>33</v>
          </cell>
          <cell r="B44" t="str">
            <v>30-36</v>
          </cell>
        </row>
        <row r="45">
          <cell r="A45">
            <v>34</v>
          </cell>
          <cell r="B45" t="str">
            <v>31-37</v>
          </cell>
        </row>
        <row r="46">
          <cell r="A46">
            <v>35</v>
          </cell>
          <cell r="B46" t="str">
            <v>32-38</v>
          </cell>
        </row>
        <row r="47">
          <cell r="A47">
            <v>36</v>
          </cell>
          <cell r="B47" t="str">
            <v>33-39</v>
          </cell>
        </row>
        <row r="48">
          <cell r="A48">
            <v>37</v>
          </cell>
          <cell r="B48" t="str">
            <v>34-40</v>
          </cell>
        </row>
        <row r="49">
          <cell r="A49">
            <v>38</v>
          </cell>
          <cell r="B49" t="str">
            <v>35-41</v>
          </cell>
        </row>
        <row r="50">
          <cell r="A50">
            <v>39</v>
          </cell>
          <cell r="B50" t="str">
            <v>36-42</v>
          </cell>
        </row>
        <row r="51">
          <cell r="A51">
            <v>40</v>
          </cell>
          <cell r="B51" t="str">
            <v>37-43</v>
          </cell>
        </row>
        <row r="52">
          <cell r="A52">
            <v>41</v>
          </cell>
          <cell r="B52" t="str">
            <v>38-44</v>
          </cell>
        </row>
        <row r="53">
          <cell r="A53">
            <v>42</v>
          </cell>
          <cell r="B53" t="str">
            <v>39-45</v>
          </cell>
        </row>
        <row r="54">
          <cell r="A54">
            <v>43</v>
          </cell>
          <cell r="B54" t="str">
            <v>40-46</v>
          </cell>
        </row>
        <row r="55">
          <cell r="A55">
            <v>44</v>
          </cell>
          <cell r="B55" t="str">
            <v>41-47</v>
          </cell>
        </row>
        <row r="56">
          <cell r="A56">
            <v>45</v>
          </cell>
          <cell r="B56" t="str">
            <v>42-48</v>
          </cell>
        </row>
        <row r="57">
          <cell r="A57">
            <v>46</v>
          </cell>
          <cell r="B57" t="str">
            <v>43-49</v>
          </cell>
        </row>
        <row r="58">
          <cell r="A58">
            <v>47</v>
          </cell>
          <cell r="B58" t="str">
            <v>44-50</v>
          </cell>
        </row>
        <row r="59">
          <cell r="A59">
            <v>48</v>
          </cell>
          <cell r="B59" t="str">
            <v>45-51</v>
          </cell>
        </row>
        <row r="60">
          <cell r="A60">
            <v>49</v>
          </cell>
          <cell r="B60" t="str">
            <v>46-52</v>
          </cell>
        </row>
        <row r="61">
          <cell r="A61">
            <v>50</v>
          </cell>
          <cell r="B61" t="str">
            <v>47-53</v>
          </cell>
        </row>
        <row r="62">
          <cell r="A62">
            <v>51</v>
          </cell>
          <cell r="B62" t="str">
            <v>48-54</v>
          </cell>
        </row>
        <row r="63">
          <cell r="A63">
            <v>52</v>
          </cell>
          <cell r="B63" t="str">
            <v>49-55</v>
          </cell>
        </row>
        <row r="64">
          <cell r="A64">
            <v>53</v>
          </cell>
          <cell r="B64" t="str">
            <v>50-56</v>
          </cell>
        </row>
        <row r="65">
          <cell r="A65">
            <v>54</v>
          </cell>
          <cell r="B65" t="str">
            <v>51-57</v>
          </cell>
        </row>
        <row r="66">
          <cell r="A66">
            <v>55</v>
          </cell>
          <cell r="B66" t="str">
            <v>52-58</v>
          </cell>
        </row>
        <row r="67">
          <cell r="A67">
            <v>56</v>
          </cell>
          <cell r="B67" t="str">
            <v>53-59</v>
          </cell>
        </row>
        <row r="68">
          <cell r="A68">
            <v>57</v>
          </cell>
          <cell r="B68" t="str">
            <v>54-60</v>
          </cell>
        </row>
        <row r="69">
          <cell r="A69">
            <v>58</v>
          </cell>
          <cell r="B69" t="str">
            <v>55-61</v>
          </cell>
        </row>
        <row r="70">
          <cell r="A70">
            <v>59</v>
          </cell>
          <cell r="B70" t="str">
            <v>56-62</v>
          </cell>
        </row>
        <row r="71">
          <cell r="A71">
            <v>60</v>
          </cell>
          <cell r="B71" t="str">
            <v>57-63</v>
          </cell>
        </row>
        <row r="72">
          <cell r="A72">
            <v>61</v>
          </cell>
          <cell r="B72" t="str">
            <v>58-64</v>
          </cell>
        </row>
        <row r="73">
          <cell r="A73">
            <v>62</v>
          </cell>
          <cell r="B73" t="str">
            <v>59-65</v>
          </cell>
        </row>
        <row r="74">
          <cell r="A74">
            <v>63</v>
          </cell>
          <cell r="B74" t="str">
            <v>60-66</v>
          </cell>
        </row>
        <row r="75">
          <cell r="A75">
            <v>64</v>
          </cell>
          <cell r="B75" t="str">
            <v>61-67</v>
          </cell>
        </row>
        <row r="76">
          <cell r="A76">
            <v>65</v>
          </cell>
          <cell r="B76" t="str">
            <v>62-68</v>
          </cell>
        </row>
        <row r="77">
          <cell r="A77">
            <v>66</v>
          </cell>
          <cell r="B77" t="str">
            <v>63-69</v>
          </cell>
        </row>
        <row r="78">
          <cell r="A78">
            <v>67</v>
          </cell>
          <cell r="B78" t="str">
            <v>64-70</v>
          </cell>
        </row>
        <row r="79">
          <cell r="A79">
            <v>68</v>
          </cell>
          <cell r="B79" t="str">
            <v>65-71</v>
          </cell>
        </row>
        <row r="80">
          <cell r="A80">
            <v>69</v>
          </cell>
          <cell r="B80" t="str">
            <v>66-72</v>
          </cell>
        </row>
        <row r="81">
          <cell r="A81">
            <v>70</v>
          </cell>
          <cell r="B81" t="str">
            <v>67-73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Capital Expenditure-RM"/>
      <sheetName val="Adds by Month"/>
      <sheetName val="Revised-PT Adds by Month"/>
      <sheetName val="PT-Adds by Month"/>
      <sheetName val="Master Capital Expenditure"/>
      <sheetName val="Data"/>
    </sheetNames>
    <sheetDataSet>
      <sheetData sheetId="0"/>
      <sheetData sheetId="1"/>
      <sheetData sheetId="2"/>
      <sheetData sheetId="3"/>
      <sheetData sheetId="4"/>
      <sheetData sheetId="5">
        <row r="1">
          <cell r="A1">
            <v>6610</v>
          </cell>
          <cell r="B1" t="str">
            <v>Computers</v>
          </cell>
          <cell r="C1" t="str">
            <v>January</v>
          </cell>
        </row>
        <row r="2">
          <cell r="A2">
            <v>6629</v>
          </cell>
          <cell r="B2" t="str">
            <v>Equipment</v>
          </cell>
          <cell r="C2" t="str">
            <v>February</v>
          </cell>
        </row>
        <row r="3">
          <cell r="A3">
            <v>6630</v>
          </cell>
          <cell r="B3" t="str">
            <v>Furniture &amp; Fixtures</v>
          </cell>
          <cell r="C3" t="str">
            <v>March</v>
          </cell>
        </row>
        <row r="4">
          <cell r="A4">
            <v>6632</v>
          </cell>
          <cell r="B4" t="str">
            <v>Leasehold Improvement</v>
          </cell>
          <cell r="C4" t="str">
            <v>April</v>
          </cell>
        </row>
        <row r="5">
          <cell r="A5">
            <v>6633</v>
          </cell>
          <cell r="B5" t="str">
            <v>Maintenance</v>
          </cell>
          <cell r="C5" t="str">
            <v>May</v>
          </cell>
        </row>
        <row r="6">
          <cell r="A6">
            <v>6634</v>
          </cell>
          <cell r="B6" t="str">
            <v>Software</v>
          </cell>
          <cell r="C6" t="str">
            <v>June</v>
          </cell>
        </row>
        <row r="7">
          <cell r="A7">
            <v>6635</v>
          </cell>
          <cell r="C7" t="str">
            <v>July</v>
          </cell>
        </row>
        <row r="8">
          <cell r="A8">
            <v>6637</v>
          </cell>
          <cell r="C8" t="str">
            <v>August</v>
          </cell>
        </row>
        <row r="9">
          <cell r="A9">
            <v>6670</v>
          </cell>
          <cell r="C9" t="str">
            <v>September</v>
          </cell>
        </row>
        <row r="10">
          <cell r="A10">
            <v>6672</v>
          </cell>
          <cell r="C10" t="str">
            <v>October</v>
          </cell>
        </row>
        <row r="11">
          <cell r="A11">
            <v>6673</v>
          </cell>
          <cell r="C11" t="str">
            <v>November</v>
          </cell>
        </row>
        <row r="12">
          <cell r="A12">
            <v>6675</v>
          </cell>
          <cell r="C12" t="str">
            <v>December</v>
          </cell>
        </row>
        <row r="13">
          <cell r="A13">
            <v>6677</v>
          </cell>
        </row>
        <row r="14">
          <cell r="A14">
            <v>6678</v>
          </cell>
        </row>
        <row r="15">
          <cell r="A15">
            <v>7500</v>
          </cell>
        </row>
        <row r="16">
          <cell r="A16">
            <v>7610</v>
          </cell>
        </row>
        <row r="17">
          <cell r="A17">
            <v>7649</v>
          </cell>
        </row>
        <row r="18">
          <cell r="A18">
            <v>7650</v>
          </cell>
        </row>
        <row r="19">
          <cell r="A19">
            <v>7651</v>
          </cell>
        </row>
        <row r="20">
          <cell r="A20">
            <v>7652</v>
          </cell>
        </row>
        <row r="21">
          <cell r="A21">
            <v>7654</v>
          </cell>
        </row>
        <row r="22">
          <cell r="A22">
            <v>7655</v>
          </cell>
        </row>
        <row r="23">
          <cell r="A23">
            <v>8555</v>
          </cell>
        </row>
        <row r="24">
          <cell r="A24">
            <v>8593</v>
          </cell>
        </row>
        <row r="25">
          <cell r="A25">
            <v>8594</v>
          </cell>
        </row>
        <row r="26">
          <cell r="A26">
            <v>8600</v>
          </cell>
        </row>
        <row r="27">
          <cell r="A27">
            <v>8604</v>
          </cell>
        </row>
        <row r="28">
          <cell r="A28">
            <v>8605</v>
          </cell>
        </row>
        <row r="29">
          <cell r="A29">
            <v>8620</v>
          </cell>
        </row>
        <row r="30">
          <cell r="A30">
            <v>8623</v>
          </cell>
        </row>
        <row r="31">
          <cell r="A31">
            <v>8625</v>
          </cell>
        </row>
        <row r="32">
          <cell r="A32">
            <v>8661</v>
          </cell>
        </row>
        <row r="33">
          <cell r="A33">
            <v>8663</v>
          </cell>
        </row>
        <row r="34">
          <cell r="A34">
            <v>8664</v>
          </cell>
        </row>
        <row r="35">
          <cell r="A35">
            <v>8665</v>
          </cell>
        </row>
        <row r="36">
          <cell r="A36">
            <v>8666</v>
          </cell>
        </row>
        <row r="37">
          <cell r="A37">
            <v>8668</v>
          </cell>
        </row>
        <row r="38">
          <cell r="A38">
            <v>8670</v>
          </cell>
        </row>
        <row r="39">
          <cell r="A39">
            <v>8672</v>
          </cell>
        </row>
        <row r="40">
          <cell r="A40">
            <v>8673</v>
          </cell>
        </row>
        <row r="41">
          <cell r="A41">
            <v>8700</v>
          </cell>
        </row>
        <row r="42">
          <cell r="A42">
            <v>8701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Reconciliation - Cash Flow"/>
      <sheetName val="Reconciliation - Revenue"/>
      <sheetName val="Sensitivity Analysis"/>
      <sheetName val="PV - vs Strat Plan Sum"/>
      <sheetName val="Recon vs '03 Prelim"/>
      <sheetName val="EBITDA vs '03 Prelim"/>
      <sheetName val="OM Revenue Analysis"/>
      <sheetName val="2002"/>
      <sheetName val="2003"/>
      <sheetName val="2004"/>
      <sheetName val="Detailed Expenses"/>
      <sheetName val="Departmentals"/>
      <sheetName val="2005"/>
      <sheetName val="Board Slides"/>
      <sheetName val="P&amp;L Summary - BOD"/>
      <sheetName val="PV - vs '04 Actual BOD"/>
      <sheetName val="SC Detail 2005"/>
      <sheetName val="OM Detail 2005"/>
      <sheetName val="DMR Detail 2005"/>
      <sheetName val="Units"/>
      <sheetName val="Revenue PV"/>
      <sheetName val="Expense PV"/>
      <sheetName val="Product Line PL"/>
      <sheetName val="Comparison to Strat Plan"/>
      <sheetName val="Summary"/>
      <sheetName val="D2D Detail 2004"/>
      <sheetName val="SC Budget - Prepared by MT"/>
      <sheetName val="Prospects Analysis"/>
      <sheetName val="D2D Detail"/>
      <sheetName val="CL Detail 2002"/>
      <sheetName val="CL Detail 2003"/>
      <sheetName val="CL Detail 2004"/>
      <sheetName val="Revenue Upload"/>
      <sheetName val="D2D Detail 2003"/>
    </sheetNames>
    <sheetDataSet>
      <sheetData sheetId="0"/>
      <sheetData sheetId="1"/>
      <sheetData sheetId="2"/>
      <sheetData sheetId="3"/>
      <sheetData sheetId="4"/>
      <sheetData sheetId="5"/>
      <sheetData sheetId="6"/>
      <sheetData sheetId="7"/>
      <sheetData sheetId="8" refreshError="1">
        <row r="4">
          <cell r="A4" t="str">
            <v>Revenue Model - CollisionLink New Pricing Model Starting 2002</v>
          </cell>
        </row>
        <row r="5">
          <cell r="A5" t="str">
            <v>Year Ending December 31, 2002</v>
          </cell>
        </row>
        <row r="6">
          <cell r="B6" t="str">
            <v>Updated:</v>
          </cell>
          <cell r="D6">
            <v>38367.43176712963</v>
          </cell>
        </row>
        <row r="7">
          <cell r="F7" t="str">
            <v>JAN</v>
          </cell>
          <cell r="H7" t="str">
            <v>FEB</v>
          </cell>
          <cell r="J7" t="str">
            <v>MAR</v>
          </cell>
          <cell r="L7" t="str">
            <v>APR</v>
          </cell>
          <cell r="N7" t="str">
            <v>MAY</v>
          </cell>
          <cell r="P7" t="str">
            <v>JUN</v>
          </cell>
          <cell r="R7" t="str">
            <v>JUL</v>
          </cell>
          <cell r="T7" t="str">
            <v>AUG</v>
          </cell>
          <cell r="V7" t="str">
            <v>SEP</v>
          </cell>
          <cell r="X7" t="str">
            <v>OCT</v>
          </cell>
          <cell r="Z7" t="str">
            <v>NOV</v>
          </cell>
          <cell r="AB7" t="str">
            <v>DEC</v>
          </cell>
          <cell r="AD7" t="str">
            <v>TOTAL</v>
          </cell>
        </row>
        <row r="9">
          <cell r="B9" t="str">
            <v>FRANCHISES</v>
          </cell>
        </row>
        <row r="10">
          <cell r="D10" t="str">
            <v>New Subscriptions</v>
          </cell>
        </row>
        <row r="11">
          <cell r="D11" t="str">
            <v>Bronze       [10 Collision Shops]</v>
          </cell>
          <cell r="F11">
            <v>2</v>
          </cell>
          <cell r="H11">
            <v>8</v>
          </cell>
          <cell r="J11">
            <v>18</v>
          </cell>
          <cell r="L11">
            <v>19</v>
          </cell>
          <cell r="N11">
            <v>4</v>
          </cell>
          <cell r="P11">
            <v>18</v>
          </cell>
          <cell r="R11">
            <v>5</v>
          </cell>
          <cell r="T11">
            <v>23</v>
          </cell>
          <cell r="V11">
            <v>34</v>
          </cell>
          <cell r="X11">
            <v>34</v>
          </cell>
          <cell r="Z11">
            <v>13</v>
          </cell>
          <cell r="AB11">
            <v>12</v>
          </cell>
          <cell r="AD11">
            <v>190</v>
          </cell>
        </row>
        <row r="12">
          <cell r="D12" t="str">
            <v>Silver          [25 Collision Shops]</v>
          </cell>
          <cell r="F12">
            <v>0</v>
          </cell>
          <cell r="H12">
            <v>1</v>
          </cell>
          <cell r="J12">
            <v>1</v>
          </cell>
          <cell r="L12">
            <v>2</v>
          </cell>
          <cell r="N12">
            <v>0</v>
          </cell>
          <cell r="P12">
            <v>2</v>
          </cell>
          <cell r="R12">
            <v>0</v>
          </cell>
          <cell r="T12">
            <v>3</v>
          </cell>
          <cell r="V12">
            <v>0</v>
          </cell>
          <cell r="X12">
            <v>0</v>
          </cell>
          <cell r="Z12">
            <v>0</v>
          </cell>
          <cell r="AB12">
            <v>0</v>
          </cell>
          <cell r="AD12">
            <v>9</v>
          </cell>
        </row>
        <row r="13">
          <cell r="D13" t="str">
            <v>Gold            [75 Collision Shops]</v>
          </cell>
          <cell r="F13">
            <v>0</v>
          </cell>
          <cell r="H13">
            <v>0</v>
          </cell>
          <cell r="J13">
            <v>0</v>
          </cell>
          <cell r="L13">
            <v>0</v>
          </cell>
          <cell r="N13">
            <v>0</v>
          </cell>
          <cell r="P13">
            <v>0</v>
          </cell>
          <cell r="R13">
            <v>0</v>
          </cell>
          <cell r="T13">
            <v>0</v>
          </cell>
          <cell r="V13">
            <v>0</v>
          </cell>
          <cell r="X13">
            <v>0</v>
          </cell>
          <cell r="Z13">
            <v>0</v>
          </cell>
          <cell r="AB13">
            <v>0</v>
          </cell>
          <cell r="AD13">
            <v>0</v>
          </cell>
        </row>
        <row r="14">
          <cell r="D14" t="str">
            <v>Platinum   [Unlimited Collision Shops]</v>
          </cell>
          <cell r="F14">
            <v>0</v>
          </cell>
          <cell r="H14">
            <v>0</v>
          </cell>
          <cell r="J14">
            <v>0</v>
          </cell>
          <cell r="L14">
            <v>0</v>
          </cell>
          <cell r="N14">
            <v>0</v>
          </cell>
          <cell r="P14">
            <v>0</v>
          </cell>
          <cell r="R14">
            <v>0</v>
          </cell>
          <cell r="T14">
            <v>0</v>
          </cell>
          <cell r="V14">
            <v>0</v>
          </cell>
          <cell r="X14">
            <v>0</v>
          </cell>
          <cell r="Z14">
            <v>0</v>
          </cell>
          <cell r="AB14">
            <v>0</v>
          </cell>
          <cell r="AD14">
            <v>0</v>
          </cell>
        </row>
        <row r="15">
          <cell r="D15" t="str">
            <v>Other   [Corporate, Group, Etc…]</v>
          </cell>
          <cell r="AD15">
            <v>0</v>
          </cell>
        </row>
        <row r="16">
          <cell r="D16" t="str">
            <v xml:space="preserve">   Total New Subscriptions</v>
          </cell>
          <cell r="F16">
            <v>2</v>
          </cell>
          <cell r="H16">
            <v>9</v>
          </cell>
          <cell r="J16">
            <v>19</v>
          </cell>
          <cell r="L16">
            <v>21</v>
          </cell>
          <cell r="N16">
            <v>4</v>
          </cell>
          <cell r="P16">
            <v>20</v>
          </cell>
          <cell r="R16">
            <v>5</v>
          </cell>
          <cell r="T16">
            <v>26</v>
          </cell>
          <cell r="V16">
            <v>34</v>
          </cell>
          <cell r="X16">
            <v>34</v>
          </cell>
          <cell r="Z16">
            <v>13</v>
          </cell>
          <cell r="AB16">
            <v>12</v>
          </cell>
          <cell r="AD16">
            <v>199</v>
          </cell>
        </row>
        <row r="18">
          <cell r="D18" t="str">
            <v>Cumulative Installation Base</v>
          </cell>
        </row>
        <row r="19">
          <cell r="D19" t="str">
            <v>Bronze       [10 Collision Shops]</v>
          </cell>
          <cell r="F19">
            <v>2</v>
          </cell>
          <cell r="H19">
            <v>10</v>
          </cell>
          <cell r="J19">
            <v>28</v>
          </cell>
          <cell r="L19">
            <v>47</v>
          </cell>
          <cell r="N19">
            <v>51</v>
          </cell>
          <cell r="P19">
            <v>69</v>
          </cell>
          <cell r="R19">
            <v>74</v>
          </cell>
          <cell r="T19">
            <v>97</v>
          </cell>
          <cell r="V19">
            <v>131</v>
          </cell>
          <cell r="X19">
            <v>165</v>
          </cell>
          <cell r="Z19">
            <v>178</v>
          </cell>
          <cell r="AB19">
            <v>190</v>
          </cell>
        </row>
        <row r="20">
          <cell r="D20" t="str">
            <v>Silver          [25 Collision Shops]</v>
          </cell>
          <cell r="F20">
            <v>0</v>
          </cell>
          <cell r="H20">
            <v>1</v>
          </cell>
          <cell r="J20">
            <v>2</v>
          </cell>
          <cell r="L20">
            <v>4</v>
          </cell>
          <cell r="N20">
            <v>4</v>
          </cell>
          <cell r="P20">
            <v>6</v>
          </cell>
          <cell r="R20">
            <v>6</v>
          </cell>
          <cell r="T20">
            <v>9</v>
          </cell>
          <cell r="V20">
            <v>9</v>
          </cell>
          <cell r="X20">
            <v>9</v>
          </cell>
          <cell r="Z20">
            <v>9</v>
          </cell>
          <cell r="AB20">
            <v>9</v>
          </cell>
        </row>
        <row r="21">
          <cell r="D21" t="str">
            <v>Gold            [75 Collision Shops]</v>
          </cell>
          <cell r="F21">
            <v>0</v>
          </cell>
          <cell r="H21">
            <v>0</v>
          </cell>
          <cell r="J21">
            <v>0</v>
          </cell>
          <cell r="L21">
            <v>0</v>
          </cell>
          <cell r="N21">
            <v>0</v>
          </cell>
          <cell r="P21">
            <v>0</v>
          </cell>
          <cell r="R21">
            <v>0</v>
          </cell>
          <cell r="T21">
            <v>0</v>
          </cell>
          <cell r="V21">
            <v>0</v>
          </cell>
          <cell r="X21">
            <v>0</v>
          </cell>
          <cell r="Z21">
            <v>0</v>
          </cell>
          <cell r="AB21">
            <v>0</v>
          </cell>
        </row>
        <row r="22">
          <cell r="D22" t="str">
            <v>Platinum   [Unlimited Collision Shops]</v>
          </cell>
          <cell r="F22">
            <v>0</v>
          </cell>
          <cell r="H22">
            <v>0</v>
          </cell>
          <cell r="J22">
            <v>0</v>
          </cell>
          <cell r="L22">
            <v>0</v>
          </cell>
          <cell r="N22">
            <v>0</v>
          </cell>
          <cell r="P22">
            <v>0</v>
          </cell>
          <cell r="R22">
            <v>0</v>
          </cell>
          <cell r="T22">
            <v>0</v>
          </cell>
          <cell r="V22">
            <v>0</v>
          </cell>
          <cell r="X22">
            <v>0</v>
          </cell>
          <cell r="Z22">
            <v>0</v>
          </cell>
          <cell r="AB22">
            <v>0</v>
          </cell>
        </row>
        <row r="23">
          <cell r="D23" t="str">
            <v>Other   [Corporate, Group, Etc…]</v>
          </cell>
          <cell r="F23">
            <v>0</v>
          </cell>
          <cell r="H23">
            <v>0</v>
          </cell>
          <cell r="J23">
            <v>0</v>
          </cell>
          <cell r="L23">
            <v>0</v>
          </cell>
          <cell r="N23">
            <v>0</v>
          </cell>
          <cell r="P23">
            <v>0</v>
          </cell>
          <cell r="R23">
            <v>0</v>
          </cell>
          <cell r="T23">
            <v>0</v>
          </cell>
          <cell r="V23">
            <v>0</v>
          </cell>
          <cell r="X23">
            <v>0</v>
          </cell>
          <cell r="Z23">
            <v>0</v>
          </cell>
          <cell r="AB23">
            <v>0</v>
          </cell>
        </row>
        <row r="24">
          <cell r="D24" t="str">
            <v>Discontinued Subscriptions</v>
          </cell>
          <cell r="F24">
            <v>0</v>
          </cell>
          <cell r="H24">
            <v>0</v>
          </cell>
          <cell r="J24">
            <v>0</v>
          </cell>
          <cell r="L24">
            <v>0</v>
          </cell>
          <cell r="N24">
            <v>0</v>
          </cell>
          <cell r="P24">
            <v>-1</v>
          </cell>
          <cell r="R24">
            <v>-1</v>
          </cell>
          <cell r="T24">
            <v>-1</v>
          </cell>
          <cell r="V24">
            <v>-1</v>
          </cell>
          <cell r="X24">
            <v>-1</v>
          </cell>
          <cell r="Z24">
            <v>-1</v>
          </cell>
          <cell r="AB24">
            <v>-1</v>
          </cell>
        </row>
        <row r="25">
          <cell r="D25" t="str">
            <v>Total Cumulative Installations</v>
          </cell>
          <cell r="F25">
            <v>2</v>
          </cell>
          <cell r="H25">
            <v>11</v>
          </cell>
          <cell r="J25">
            <v>30</v>
          </cell>
          <cell r="L25">
            <v>51</v>
          </cell>
          <cell r="N25">
            <v>55</v>
          </cell>
          <cell r="P25">
            <v>74</v>
          </cell>
          <cell r="R25">
            <v>79</v>
          </cell>
          <cell r="T25">
            <v>105</v>
          </cell>
          <cell r="V25">
            <v>139</v>
          </cell>
          <cell r="X25">
            <v>173</v>
          </cell>
          <cell r="Z25">
            <v>186</v>
          </cell>
          <cell r="AB25">
            <v>198</v>
          </cell>
        </row>
        <row r="28">
          <cell r="B28" t="str">
            <v>STOREFRONTS</v>
          </cell>
        </row>
        <row r="29">
          <cell r="D29" t="str">
            <v>New Subscriptions</v>
          </cell>
        </row>
        <row r="30">
          <cell r="D30" t="str">
            <v>Bronze       [10 Collision Shops]</v>
          </cell>
          <cell r="F30">
            <v>2</v>
          </cell>
          <cell r="H30">
            <v>8</v>
          </cell>
          <cell r="J30">
            <v>18</v>
          </cell>
          <cell r="L30">
            <v>19</v>
          </cell>
          <cell r="N30">
            <v>5</v>
          </cell>
          <cell r="P30">
            <v>15</v>
          </cell>
          <cell r="R30">
            <v>4</v>
          </cell>
          <cell r="T30">
            <v>18</v>
          </cell>
          <cell r="V30">
            <v>22</v>
          </cell>
          <cell r="X30">
            <v>21</v>
          </cell>
          <cell r="Z30">
            <v>7</v>
          </cell>
          <cell r="AB30">
            <v>7</v>
          </cell>
          <cell r="AD30">
            <v>146</v>
          </cell>
        </row>
        <row r="31">
          <cell r="D31" t="str">
            <v>Silver          [25 Collision Shops]</v>
          </cell>
          <cell r="F31">
            <v>0</v>
          </cell>
          <cell r="H31">
            <v>0</v>
          </cell>
          <cell r="J31">
            <v>1</v>
          </cell>
          <cell r="L31">
            <v>1</v>
          </cell>
          <cell r="N31">
            <v>0</v>
          </cell>
          <cell r="P31">
            <v>2</v>
          </cell>
          <cell r="R31">
            <v>0</v>
          </cell>
          <cell r="T31">
            <v>2</v>
          </cell>
          <cell r="V31">
            <v>0</v>
          </cell>
          <cell r="X31">
            <v>0</v>
          </cell>
          <cell r="Z31">
            <v>0</v>
          </cell>
          <cell r="AB31">
            <v>0</v>
          </cell>
          <cell r="AD31">
            <v>6</v>
          </cell>
        </row>
        <row r="32">
          <cell r="D32" t="str">
            <v>Gold            [75 Collision Shops]</v>
          </cell>
          <cell r="F32">
            <v>0</v>
          </cell>
          <cell r="H32">
            <v>0</v>
          </cell>
          <cell r="J32">
            <v>0</v>
          </cell>
          <cell r="L32">
            <v>0</v>
          </cell>
          <cell r="N32">
            <v>0</v>
          </cell>
          <cell r="P32">
            <v>0</v>
          </cell>
          <cell r="R32">
            <v>0</v>
          </cell>
          <cell r="T32">
            <v>0</v>
          </cell>
          <cell r="V32">
            <v>0</v>
          </cell>
          <cell r="X32">
            <v>0</v>
          </cell>
          <cell r="Z32">
            <v>0</v>
          </cell>
          <cell r="AB32">
            <v>0</v>
          </cell>
          <cell r="AD32">
            <v>0</v>
          </cell>
        </row>
        <row r="33">
          <cell r="D33" t="str">
            <v>Platinum   [Unlimited Collision Shops]</v>
          </cell>
          <cell r="F33">
            <v>0</v>
          </cell>
          <cell r="H33">
            <v>0</v>
          </cell>
          <cell r="J33">
            <v>0</v>
          </cell>
          <cell r="L33">
            <v>0</v>
          </cell>
          <cell r="N33">
            <v>0</v>
          </cell>
          <cell r="P33">
            <v>0</v>
          </cell>
          <cell r="R33">
            <v>0</v>
          </cell>
          <cell r="T33">
            <v>0</v>
          </cell>
          <cell r="V33">
            <v>0</v>
          </cell>
          <cell r="X33">
            <v>0</v>
          </cell>
          <cell r="Z33">
            <v>0</v>
          </cell>
          <cell r="AB33">
            <v>0</v>
          </cell>
          <cell r="AD33">
            <v>0</v>
          </cell>
        </row>
        <row r="34">
          <cell r="D34" t="str">
            <v>Discontinued Subscriptions</v>
          </cell>
          <cell r="AD34">
            <v>0</v>
          </cell>
        </row>
        <row r="35">
          <cell r="D35" t="str">
            <v xml:space="preserve">   Total New Subscriptions</v>
          </cell>
          <cell r="F35">
            <v>2</v>
          </cell>
          <cell r="H35">
            <v>8</v>
          </cell>
          <cell r="J35">
            <v>19</v>
          </cell>
          <cell r="L35">
            <v>20</v>
          </cell>
          <cell r="N35">
            <v>5</v>
          </cell>
          <cell r="P35">
            <v>17</v>
          </cell>
          <cell r="R35">
            <v>4</v>
          </cell>
          <cell r="T35">
            <v>20</v>
          </cell>
          <cell r="V35">
            <v>22</v>
          </cell>
          <cell r="X35">
            <v>21</v>
          </cell>
          <cell r="Z35">
            <v>7</v>
          </cell>
          <cell r="AB35">
            <v>7</v>
          </cell>
          <cell r="AD35">
            <v>152</v>
          </cell>
        </row>
        <row r="37">
          <cell r="D37" t="str">
            <v>Cumulative Installation Base</v>
          </cell>
        </row>
        <row r="38">
          <cell r="D38" t="str">
            <v>Bronze       [10 Collision Shops]</v>
          </cell>
          <cell r="F38">
            <v>2</v>
          </cell>
          <cell r="H38">
            <v>10</v>
          </cell>
          <cell r="J38">
            <v>28</v>
          </cell>
          <cell r="L38">
            <v>47</v>
          </cell>
          <cell r="N38">
            <v>52</v>
          </cell>
          <cell r="P38">
            <v>67</v>
          </cell>
          <cell r="R38">
            <v>71</v>
          </cell>
          <cell r="T38">
            <v>89</v>
          </cell>
          <cell r="V38">
            <v>111</v>
          </cell>
          <cell r="X38">
            <v>132</v>
          </cell>
          <cell r="Z38">
            <v>139</v>
          </cell>
          <cell r="AB38">
            <v>146</v>
          </cell>
        </row>
        <row r="39">
          <cell r="D39" t="str">
            <v>Silver          [25 Collision Shops]</v>
          </cell>
          <cell r="F39">
            <v>0</v>
          </cell>
          <cell r="H39">
            <v>0</v>
          </cell>
          <cell r="J39">
            <v>1</v>
          </cell>
          <cell r="L39">
            <v>2</v>
          </cell>
          <cell r="N39">
            <v>2</v>
          </cell>
          <cell r="P39">
            <v>4</v>
          </cell>
          <cell r="R39">
            <v>4</v>
          </cell>
          <cell r="T39">
            <v>6</v>
          </cell>
          <cell r="V39">
            <v>6</v>
          </cell>
          <cell r="X39">
            <v>6</v>
          </cell>
          <cell r="Z39">
            <v>6</v>
          </cell>
          <cell r="AB39">
            <v>6</v>
          </cell>
        </row>
        <row r="40">
          <cell r="D40" t="str">
            <v>Gold            [75 Collision Shops]</v>
          </cell>
          <cell r="F40">
            <v>0</v>
          </cell>
          <cell r="H40">
            <v>0</v>
          </cell>
          <cell r="J40">
            <v>0</v>
          </cell>
          <cell r="L40">
            <v>0</v>
          </cell>
          <cell r="N40">
            <v>0</v>
          </cell>
          <cell r="P40">
            <v>0</v>
          </cell>
          <cell r="R40">
            <v>0</v>
          </cell>
          <cell r="T40">
            <v>0</v>
          </cell>
          <cell r="V40">
            <v>0</v>
          </cell>
          <cell r="X40">
            <v>0</v>
          </cell>
          <cell r="Z40">
            <v>0</v>
          </cell>
          <cell r="AB40">
            <v>0</v>
          </cell>
        </row>
        <row r="41">
          <cell r="D41" t="str">
            <v>Platinum   [Unlimited Collision Shops]</v>
          </cell>
          <cell r="F41">
            <v>0</v>
          </cell>
          <cell r="H41">
            <v>0</v>
          </cell>
          <cell r="J41">
            <v>0</v>
          </cell>
          <cell r="L41">
            <v>0</v>
          </cell>
          <cell r="N41">
            <v>0</v>
          </cell>
          <cell r="P41">
            <v>0</v>
          </cell>
          <cell r="R41">
            <v>0</v>
          </cell>
          <cell r="T41">
            <v>0</v>
          </cell>
          <cell r="V41">
            <v>0</v>
          </cell>
          <cell r="X41">
            <v>0</v>
          </cell>
          <cell r="Z41">
            <v>0</v>
          </cell>
          <cell r="AB41">
            <v>0</v>
          </cell>
        </row>
        <row r="42">
          <cell r="D42" t="str">
            <v>Discontinued Subscriptions</v>
          </cell>
          <cell r="F42">
            <v>0</v>
          </cell>
          <cell r="H42">
            <v>0</v>
          </cell>
          <cell r="J42">
            <v>0</v>
          </cell>
          <cell r="L42">
            <v>0</v>
          </cell>
          <cell r="N42">
            <v>0</v>
          </cell>
          <cell r="P42">
            <v>0</v>
          </cell>
          <cell r="R42">
            <v>0</v>
          </cell>
          <cell r="T42">
            <v>0</v>
          </cell>
          <cell r="V42">
            <v>0</v>
          </cell>
          <cell r="X42">
            <v>0</v>
          </cell>
          <cell r="Z42">
            <v>0</v>
          </cell>
          <cell r="AB42">
            <v>0</v>
          </cell>
        </row>
        <row r="43">
          <cell r="D43" t="str">
            <v>Total Cumulative Installations</v>
          </cell>
          <cell r="F43">
            <v>2</v>
          </cell>
          <cell r="H43">
            <v>10</v>
          </cell>
          <cell r="J43">
            <v>29</v>
          </cell>
          <cell r="L43">
            <v>49</v>
          </cell>
          <cell r="N43">
            <v>54</v>
          </cell>
          <cell r="P43">
            <v>71</v>
          </cell>
          <cell r="R43">
            <v>75</v>
          </cell>
          <cell r="T43">
            <v>95</v>
          </cell>
          <cell r="V43">
            <v>117</v>
          </cell>
          <cell r="X43">
            <v>138</v>
          </cell>
          <cell r="Z43">
            <v>145</v>
          </cell>
          <cell r="AB43">
            <v>152</v>
          </cell>
        </row>
        <row r="47">
          <cell r="D47" t="str">
            <v>Training Packages</v>
          </cell>
        </row>
        <row r="48">
          <cell r="D48" t="str">
            <v>Option 1    Basic</v>
          </cell>
          <cell r="F48">
            <v>0</v>
          </cell>
          <cell r="H48">
            <v>4</v>
          </cell>
          <cell r="J48">
            <v>8</v>
          </cell>
          <cell r="L48">
            <v>7</v>
          </cell>
          <cell r="N48">
            <v>2</v>
          </cell>
          <cell r="P48">
            <v>4</v>
          </cell>
          <cell r="R48">
            <v>1</v>
          </cell>
          <cell r="T48">
            <v>11</v>
          </cell>
          <cell r="V48">
            <v>30</v>
          </cell>
          <cell r="X48">
            <v>20</v>
          </cell>
          <cell r="Z48">
            <v>9</v>
          </cell>
          <cell r="AB48">
            <v>4</v>
          </cell>
          <cell r="AD48">
            <v>100</v>
          </cell>
        </row>
        <row r="49">
          <cell r="D49" t="str">
            <v>Option 2    Tele-Training, Set up 5 C/S</v>
          </cell>
          <cell r="F49">
            <v>2</v>
          </cell>
          <cell r="H49">
            <v>5</v>
          </cell>
          <cell r="J49">
            <v>11</v>
          </cell>
          <cell r="L49">
            <v>11</v>
          </cell>
          <cell r="N49">
            <v>2</v>
          </cell>
          <cell r="P49">
            <v>0</v>
          </cell>
          <cell r="R49">
            <v>4</v>
          </cell>
          <cell r="T49">
            <v>5</v>
          </cell>
          <cell r="V49">
            <v>4</v>
          </cell>
          <cell r="X49">
            <v>7</v>
          </cell>
          <cell r="Z49">
            <v>3</v>
          </cell>
          <cell r="AB49">
            <v>6</v>
          </cell>
          <cell r="AD49">
            <v>60</v>
          </cell>
        </row>
        <row r="50">
          <cell r="D50" t="str">
            <v>Option 3    On Site Training</v>
          </cell>
          <cell r="F50">
            <v>0</v>
          </cell>
          <cell r="H50">
            <v>0</v>
          </cell>
          <cell r="J50">
            <v>0</v>
          </cell>
          <cell r="L50">
            <v>3</v>
          </cell>
          <cell r="N50">
            <v>0</v>
          </cell>
          <cell r="P50">
            <v>16</v>
          </cell>
          <cell r="R50">
            <v>0</v>
          </cell>
          <cell r="T50">
            <v>10</v>
          </cell>
          <cell r="V50">
            <v>0</v>
          </cell>
          <cell r="X50">
            <v>7</v>
          </cell>
          <cell r="Z50">
            <v>1</v>
          </cell>
          <cell r="AB50">
            <v>2</v>
          </cell>
          <cell r="AD50">
            <v>39</v>
          </cell>
        </row>
        <row r="51">
          <cell r="D51" t="str">
            <v>Option 4</v>
          </cell>
          <cell r="F51">
            <v>0</v>
          </cell>
          <cell r="H51">
            <v>0</v>
          </cell>
          <cell r="J51">
            <v>0</v>
          </cell>
          <cell r="L51">
            <v>0</v>
          </cell>
          <cell r="N51">
            <v>0</v>
          </cell>
          <cell r="P51">
            <v>0</v>
          </cell>
          <cell r="R51">
            <v>0</v>
          </cell>
          <cell r="T51">
            <v>0</v>
          </cell>
          <cell r="V51">
            <v>0</v>
          </cell>
          <cell r="X51">
            <v>0</v>
          </cell>
          <cell r="Z51">
            <v>0</v>
          </cell>
          <cell r="AB51">
            <v>0</v>
          </cell>
          <cell r="AD51">
            <v>0</v>
          </cell>
        </row>
        <row r="52">
          <cell r="D52" t="str">
            <v xml:space="preserve">   Total Training</v>
          </cell>
          <cell r="F52">
            <v>2</v>
          </cell>
          <cell r="H52">
            <v>9</v>
          </cell>
          <cell r="J52">
            <v>19</v>
          </cell>
          <cell r="L52">
            <v>21</v>
          </cell>
          <cell r="N52">
            <v>4</v>
          </cell>
          <cell r="P52">
            <v>20</v>
          </cell>
          <cell r="R52">
            <v>5</v>
          </cell>
          <cell r="T52">
            <v>26</v>
          </cell>
          <cell r="V52">
            <v>34</v>
          </cell>
          <cell r="X52">
            <v>34</v>
          </cell>
          <cell r="Z52">
            <v>13</v>
          </cell>
          <cell r="AB52">
            <v>12</v>
          </cell>
          <cell r="AD52">
            <v>199</v>
          </cell>
        </row>
        <row r="55">
          <cell r="F55" t="str">
            <v>JAN</v>
          </cell>
          <cell r="H55" t="str">
            <v>FEB</v>
          </cell>
          <cell r="J55" t="str">
            <v>MAR</v>
          </cell>
          <cell r="L55" t="str">
            <v>APR</v>
          </cell>
          <cell r="N55" t="str">
            <v>MAY</v>
          </cell>
          <cell r="P55" t="str">
            <v>JUN</v>
          </cell>
          <cell r="R55" t="str">
            <v>JUL</v>
          </cell>
          <cell r="T55" t="str">
            <v>AUG</v>
          </cell>
          <cell r="V55" t="str">
            <v>SEP</v>
          </cell>
          <cell r="X55" t="str">
            <v>OCT</v>
          </cell>
          <cell r="Z55" t="str">
            <v>NOV</v>
          </cell>
          <cell r="AB55" t="str">
            <v>DEC</v>
          </cell>
          <cell r="AD55" t="str">
            <v>TOTAL</v>
          </cell>
        </row>
        <row r="57">
          <cell r="D57" t="str">
            <v>SUBSCRIPTIONS SUMMARY</v>
          </cell>
        </row>
        <row r="59">
          <cell r="D59" t="str">
            <v>Old Pricing</v>
          </cell>
        </row>
        <row r="60">
          <cell r="D60" t="str">
            <v>New Activations</v>
          </cell>
          <cell r="F60">
            <v>30</v>
          </cell>
          <cell r="H60">
            <v>6</v>
          </cell>
          <cell r="J60">
            <v>0</v>
          </cell>
          <cell r="L60">
            <v>2</v>
          </cell>
          <cell r="N60">
            <v>3</v>
          </cell>
          <cell r="P60">
            <v>1</v>
          </cell>
          <cell r="R60">
            <v>0</v>
          </cell>
          <cell r="T60">
            <v>14</v>
          </cell>
          <cell r="V60">
            <v>1</v>
          </cell>
          <cell r="X60">
            <v>0</v>
          </cell>
          <cell r="Z60">
            <v>0</v>
          </cell>
          <cell r="AB60">
            <v>0</v>
          </cell>
          <cell r="AD60">
            <v>57</v>
          </cell>
        </row>
        <row r="61">
          <cell r="D61" t="str">
            <v>Renewed Subscriptions - Old Pricing</v>
          </cell>
          <cell r="F61">
            <v>0</v>
          </cell>
          <cell r="H61">
            <v>0</v>
          </cell>
          <cell r="J61">
            <v>0</v>
          </cell>
          <cell r="L61">
            <v>0</v>
          </cell>
          <cell r="N61">
            <v>0</v>
          </cell>
          <cell r="P61">
            <v>0</v>
          </cell>
          <cell r="R61">
            <v>0</v>
          </cell>
          <cell r="T61">
            <v>0</v>
          </cell>
          <cell r="V61">
            <v>0</v>
          </cell>
          <cell r="X61">
            <v>0</v>
          </cell>
          <cell r="Z61">
            <v>0</v>
          </cell>
          <cell r="AB61">
            <v>0</v>
          </cell>
          <cell r="AD61">
            <v>0</v>
          </cell>
        </row>
        <row r="62">
          <cell r="D62" t="str">
            <v>Discontinued Subscriptions</v>
          </cell>
          <cell r="F62">
            <v>0</v>
          </cell>
          <cell r="H62">
            <v>0</v>
          </cell>
          <cell r="J62">
            <v>0</v>
          </cell>
          <cell r="L62">
            <v>0</v>
          </cell>
          <cell r="N62">
            <v>-1</v>
          </cell>
          <cell r="P62">
            <v>-1</v>
          </cell>
          <cell r="R62">
            <v>0</v>
          </cell>
          <cell r="T62">
            <v>-3</v>
          </cell>
          <cell r="V62">
            <v>-4</v>
          </cell>
          <cell r="X62">
            <v>0</v>
          </cell>
          <cell r="Z62">
            <v>0</v>
          </cell>
          <cell r="AB62">
            <v>-1</v>
          </cell>
          <cell r="AD62">
            <v>-10</v>
          </cell>
        </row>
        <row r="63">
          <cell r="D63" t="str">
            <v xml:space="preserve">   Total - Old Pricing</v>
          </cell>
          <cell r="F63">
            <v>30</v>
          </cell>
          <cell r="H63">
            <v>6</v>
          </cell>
          <cell r="J63">
            <v>0</v>
          </cell>
          <cell r="L63">
            <v>2</v>
          </cell>
          <cell r="N63">
            <v>2</v>
          </cell>
          <cell r="P63">
            <v>0</v>
          </cell>
          <cell r="R63">
            <v>0</v>
          </cell>
          <cell r="T63">
            <v>11</v>
          </cell>
          <cell r="V63">
            <v>-3</v>
          </cell>
          <cell r="X63">
            <v>0</v>
          </cell>
          <cell r="Z63">
            <v>0</v>
          </cell>
          <cell r="AB63">
            <v>-1</v>
          </cell>
          <cell r="AD63">
            <v>47</v>
          </cell>
        </row>
        <row r="65">
          <cell r="D65" t="str">
            <v>New Pricing</v>
          </cell>
        </row>
        <row r="66">
          <cell r="D66" t="str">
            <v>New Activations</v>
          </cell>
          <cell r="F66">
            <v>2</v>
          </cell>
          <cell r="H66">
            <v>9</v>
          </cell>
          <cell r="J66">
            <v>19</v>
          </cell>
          <cell r="L66">
            <v>21</v>
          </cell>
          <cell r="N66">
            <v>4</v>
          </cell>
          <cell r="P66">
            <v>20</v>
          </cell>
          <cell r="R66">
            <v>5</v>
          </cell>
          <cell r="T66">
            <v>26</v>
          </cell>
          <cell r="V66">
            <v>34</v>
          </cell>
          <cell r="X66">
            <v>34</v>
          </cell>
          <cell r="Z66">
            <v>13</v>
          </cell>
          <cell r="AB66">
            <v>12</v>
          </cell>
          <cell r="AD66">
            <v>199</v>
          </cell>
        </row>
        <row r="67">
          <cell r="D67" t="str">
            <v>Renewed Subscriptions</v>
          </cell>
          <cell r="F67">
            <v>0</v>
          </cell>
          <cell r="H67">
            <v>0</v>
          </cell>
          <cell r="J67">
            <v>0</v>
          </cell>
          <cell r="L67">
            <v>0</v>
          </cell>
          <cell r="N67">
            <v>0</v>
          </cell>
          <cell r="P67">
            <v>0</v>
          </cell>
          <cell r="R67">
            <v>0</v>
          </cell>
          <cell r="T67">
            <v>0</v>
          </cell>
          <cell r="V67">
            <v>0</v>
          </cell>
          <cell r="X67">
            <v>0</v>
          </cell>
          <cell r="Z67">
            <v>0</v>
          </cell>
          <cell r="AB67">
            <v>0</v>
          </cell>
          <cell r="AD67">
            <v>0</v>
          </cell>
        </row>
        <row r="68">
          <cell r="D68" t="str">
            <v>Discontinued Subscriptions</v>
          </cell>
          <cell r="F68">
            <v>0</v>
          </cell>
          <cell r="H68">
            <v>0</v>
          </cell>
          <cell r="J68">
            <v>0</v>
          </cell>
          <cell r="L68">
            <v>0</v>
          </cell>
          <cell r="N68">
            <v>0</v>
          </cell>
          <cell r="P68">
            <v>-1</v>
          </cell>
          <cell r="R68">
            <v>0</v>
          </cell>
          <cell r="T68">
            <v>0</v>
          </cell>
          <cell r="V68">
            <v>0</v>
          </cell>
          <cell r="X68">
            <v>0</v>
          </cell>
          <cell r="Z68">
            <v>0</v>
          </cell>
          <cell r="AB68">
            <v>0</v>
          </cell>
          <cell r="AD68">
            <v>-1</v>
          </cell>
        </row>
        <row r="69">
          <cell r="D69" t="str">
            <v xml:space="preserve">   Total - New Pricing</v>
          </cell>
          <cell r="F69">
            <v>2</v>
          </cell>
          <cell r="H69">
            <v>9</v>
          </cell>
          <cell r="J69">
            <v>19</v>
          </cell>
          <cell r="L69">
            <v>21</v>
          </cell>
          <cell r="N69">
            <v>4</v>
          </cell>
          <cell r="P69">
            <v>19</v>
          </cell>
          <cell r="R69">
            <v>5</v>
          </cell>
          <cell r="T69">
            <v>26</v>
          </cell>
          <cell r="V69">
            <v>34</v>
          </cell>
          <cell r="X69">
            <v>34</v>
          </cell>
          <cell r="Z69">
            <v>13</v>
          </cell>
          <cell r="AB69">
            <v>12</v>
          </cell>
          <cell r="AD69">
            <v>198</v>
          </cell>
        </row>
        <row r="71">
          <cell r="D71" t="str">
            <v>MTD New Activations</v>
          </cell>
          <cell r="F71">
            <v>32</v>
          </cell>
          <cell r="H71">
            <v>15</v>
          </cell>
          <cell r="J71">
            <v>19</v>
          </cell>
          <cell r="L71">
            <v>23</v>
          </cell>
          <cell r="N71">
            <v>7</v>
          </cell>
          <cell r="P71">
            <v>21</v>
          </cell>
          <cell r="R71">
            <v>5</v>
          </cell>
          <cell r="T71">
            <v>40</v>
          </cell>
          <cell r="V71">
            <v>35</v>
          </cell>
          <cell r="X71">
            <v>34</v>
          </cell>
          <cell r="Z71">
            <v>13</v>
          </cell>
          <cell r="AB71">
            <v>12</v>
          </cell>
          <cell r="AD71">
            <v>256</v>
          </cell>
        </row>
        <row r="73">
          <cell r="D73" t="str">
            <v>Renewals</v>
          </cell>
        </row>
        <row r="74">
          <cell r="D74" t="str">
            <v>Contracts up for Renewal - Old Pricing</v>
          </cell>
          <cell r="F74">
            <v>0</v>
          </cell>
          <cell r="H74">
            <v>0</v>
          </cell>
          <cell r="J74">
            <v>0</v>
          </cell>
          <cell r="L74">
            <v>0</v>
          </cell>
          <cell r="N74">
            <v>11</v>
          </cell>
          <cell r="P74">
            <v>16</v>
          </cell>
          <cell r="R74">
            <v>19</v>
          </cell>
          <cell r="T74">
            <v>14</v>
          </cell>
          <cell r="V74">
            <v>12</v>
          </cell>
          <cell r="X74">
            <v>10</v>
          </cell>
          <cell r="Z74">
            <v>7</v>
          </cell>
          <cell r="AB74">
            <v>5</v>
          </cell>
          <cell r="AD74">
            <v>94</v>
          </cell>
        </row>
        <row r="75">
          <cell r="D75" t="str">
            <v>Contracts up for Renewal - New Pricing</v>
          </cell>
          <cell r="AD75">
            <v>0</v>
          </cell>
        </row>
        <row r="76">
          <cell r="D76" t="str">
            <v>Discontinued Subscriptions - Old Pricng</v>
          </cell>
          <cell r="F76">
            <v>0</v>
          </cell>
          <cell r="H76">
            <v>0</v>
          </cell>
          <cell r="J76">
            <v>0</v>
          </cell>
          <cell r="L76">
            <v>0</v>
          </cell>
          <cell r="N76">
            <v>-1</v>
          </cell>
          <cell r="P76">
            <v>-1</v>
          </cell>
          <cell r="R76">
            <v>0</v>
          </cell>
          <cell r="T76">
            <v>-3</v>
          </cell>
          <cell r="V76">
            <v>-4</v>
          </cell>
          <cell r="X76">
            <v>0</v>
          </cell>
          <cell r="Z76">
            <v>0</v>
          </cell>
          <cell r="AB76">
            <v>-1</v>
          </cell>
          <cell r="AD76">
            <v>-10</v>
          </cell>
        </row>
        <row r="77">
          <cell r="D77" t="str">
            <v>Discontinued Subscriptions - New Pricing</v>
          </cell>
          <cell r="F77">
            <v>0</v>
          </cell>
          <cell r="H77">
            <v>0</v>
          </cell>
          <cell r="J77">
            <v>0</v>
          </cell>
          <cell r="L77">
            <v>0</v>
          </cell>
          <cell r="N77">
            <v>0</v>
          </cell>
          <cell r="P77">
            <v>-1</v>
          </cell>
          <cell r="R77">
            <v>0</v>
          </cell>
          <cell r="T77">
            <v>0</v>
          </cell>
          <cell r="V77">
            <v>0</v>
          </cell>
          <cell r="X77">
            <v>0</v>
          </cell>
          <cell r="Z77">
            <v>0</v>
          </cell>
          <cell r="AB77">
            <v>0</v>
          </cell>
          <cell r="AD77">
            <v>-1</v>
          </cell>
        </row>
        <row r="78">
          <cell r="D78" t="str">
            <v xml:space="preserve">   Net Renewals</v>
          </cell>
          <cell r="F78">
            <v>0</v>
          </cell>
          <cell r="H78">
            <v>0</v>
          </cell>
          <cell r="J78">
            <v>0</v>
          </cell>
          <cell r="L78">
            <v>0</v>
          </cell>
          <cell r="N78">
            <v>10</v>
          </cell>
          <cell r="P78">
            <v>14</v>
          </cell>
          <cell r="R78">
            <v>19</v>
          </cell>
          <cell r="T78">
            <v>11</v>
          </cell>
          <cell r="V78">
            <v>8</v>
          </cell>
          <cell r="X78">
            <v>10</v>
          </cell>
          <cell r="Z78">
            <v>7</v>
          </cell>
          <cell r="AB78">
            <v>4</v>
          </cell>
          <cell r="AD78">
            <v>83</v>
          </cell>
        </row>
        <row r="80">
          <cell r="D80" t="str">
            <v>MTD Net Subscriptions</v>
          </cell>
          <cell r="F80">
            <v>32</v>
          </cell>
          <cell r="H80">
            <v>15</v>
          </cell>
          <cell r="J80">
            <v>19</v>
          </cell>
          <cell r="L80">
            <v>23</v>
          </cell>
          <cell r="N80">
            <v>6</v>
          </cell>
          <cell r="P80">
            <v>19</v>
          </cell>
          <cell r="R80">
            <v>5</v>
          </cell>
          <cell r="T80">
            <v>37</v>
          </cell>
          <cell r="V80">
            <v>31</v>
          </cell>
          <cell r="X80">
            <v>34</v>
          </cell>
          <cell r="Z80">
            <v>13</v>
          </cell>
          <cell r="AB80">
            <v>11</v>
          </cell>
          <cell r="AD80">
            <v>245</v>
          </cell>
        </row>
        <row r="81">
          <cell r="D81" t="str">
            <v>YTD Cumulative</v>
          </cell>
          <cell r="F81">
            <v>32</v>
          </cell>
          <cell r="H81">
            <v>47</v>
          </cell>
          <cell r="J81">
            <v>66</v>
          </cell>
          <cell r="L81">
            <v>89</v>
          </cell>
          <cell r="N81">
            <v>95</v>
          </cell>
          <cell r="P81">
            <v>114</v>
          </cell>
          <cell r="R81">
            <v>119</v>
          </cell>
          <cell r="T81">
            <v>156</v>
          </cell>
          <cell r="V81">
            <v>187</v>
          </cell>
          <cell r="X81">
            <v>221</v>
          </cell>
          <cell r="Z81">
            <v>234</v>
          </cell>
          <cell r="AB81">
            <v>245</v>
          </cell>
        </row>
        <row r="82">
          <cell r="D82" t="str">
            <v>Inception to Date Cumulative</v>
          </cell>
          <cell r="F82">
            <v>225</v>
          </cell>
          <cell r="H82">
            <v>240</v>
          </cell>
          <cell r="J82">
            <v>259</v>
          </cell>
          <cell r="L82">
            <v>282</v>
          </cell>
          <cell r="N82">
            <v>288</v>
          </cell>
          <cell r="P82">
            <v>307</v>
          </cell>
          <cell r="R82">
            <v>312</v>
          </cell>
          <cell r="T82">
            <v>349</v>
          </cell>
          <cell r="V82">
            <v>380</v>
          </cell>
          <cell r="X82">
            <v>414</v>
          </cell>
          <cell r="Z82">
            <v>427</v>
          </cell>
          <cell r="AB82">
            <v>438</v>
          </cell>
        </row>
        <row r="83">
          <cell r="D83" t="str">
            <v xml:space="preserve">     Old Pricing</v>
          </cell>
          <cell r="F83">
            <v>223</v>
          </cell>
          <cell r="H83">
            <v>229</v>
          </cell>
          <cell r="J83">
            <v>229</v>
          </cell>
          <cell r="L83">
            <v>231</v>
          </cell>
          <cell r="N83">
            <v>233</v>
          </cell>
          <cell r="P83">
            <v>233</v>
          </cell>
          <cell r="R83">
            <v>233</v>
          </cell>
          <cell r="T83">
            <v>244</v>
          </cell>
          <cell r="V83">
            <v>241</v>
          </cell>
          <cell r="X83">
            <v>241</v>
          </cell>
          <cell r="Z83">
            <v>241</v>
          </cell>
          <cell r="AB83">
            <v>240</v>
          </cell>
        </row>
        <row r="84">
          <cell r="D84" t="str">
            <v xml:space="preserve">     New Pricing</v>
          </cell>
          <cell r="F84">
            <v>2</v>
          </cell>
          <cell r="H84">
            <v>11</v>
          </cell>
          <cell r="J84">
            <v>30</v>
          </cell>
          <cell r="L84">
            <v>51</v>
          </cell>
          <cell r="N84">
            <v>55</v>
          </cell>
          <cell r="P84">
            <v>74</v>
          </cell>
          <cell r="R84">
            <v>79</v>
          </cell>
          <cell r="T84">
            <v>105</v>
          </cell>
          <cell r="V84">
            <v>139</v>
          </cell>
          <cell r="X84">
            <v>173</v>
          </cell>
          <cell r="Z84">
            <v>186</v>
          </cell>
          <cell r="AB84">
            <v>198</v>
          </cell>
        </row>
        <row r="86">
          <cell r="D86" t="str">
            <v>Monthly Contracts - Old Pricing</v>
          </cell>
          <cell r="F86">
            <v>30</v>
          </cell>
          <cell r="H86">
            <v>6</v>
          </cell>
          <cell r="J86">
            <v>0</v>
          </cell>
          <cell r="L86">
            <v>2</v>
          </cell>
          <cell r="N86">
            <v>13</v>
          </cell>
          <cell r="P86">
            <v>16</v>
          </cell>
          <cell r="R86">
            <v>19</v>
          </cell>
          <cell r="T86">
            <v>25</v>
          </cell>
          <cell r="V86">
            <v>9</v>
          </cell>
          <cell r="X86">
            <v>10</v>
          </cell>
          <cell r="Z86">
            <v>7</v>
          </cell>
          <cell r="AB86">
            <v>4</v>
          </cell>
          <cell r="AD86">
            <v>141</v>
          </cell>
        </row>
        <row r="87">
          <cell r="D87" t="str">
            <v>Monthly Contracts - New Pricing</v>
          </cell>
          <cell r="F87">
            <v>2</v>
          </cell>
          <cell r="H87">
            <v>9</v>
          </cell>
          <cell r="J87">
            <v>19</v>
          </cell>
          <cell r="L87">
            <v>21</v>
          </cell>
          <cell r="N87">
            <v>4</v>
          </cell>
          <cell r="P87">
            <v>19</v>
          </cell>
          <cell r="R87">
            <v>5</v>
          </cell>
          <cell r="T87">
            <v>26</v>
          </cell>
          <cell r="V87">
            <v>34</v>
          </cell>
          <cell r="X87">
            <v>34</v>
          </cell>
          <cell r="Z87">
            <v>13</v>
          </cell>
          <cell r="AB87">
            <v>12</v>
          </cell>
          <cell r="AD87">
            <v>198</v>
          </cell>
        </row>
        <row r="88">
          <cell r="D88" t="str">
            <v>Total Monthly Contracts</v>
          </cell>
          <cell r="F88">
            <v>32</v>
          </cell>
          <cell r="H88">
            <v>15</v>
          </cell>
          <cell r="J88">
            <v>19</v>
          </cell>
          <cell r="L88">
            <v>23</v>
          </cell>
          <cell r="N88">
            <v>17</v>
          </cell>
          <cell r="P88">
            <v>35</v>
          </cell>
          <cell r="R88">
            <v>24</v>
          </cell>
          <cell r="T88">
            <v>51</v>
          </cell>
          <cell r="V88">
            <v>43</v>
          </cell>
          <cell r="X88">
            <v>44</v>
          </cell>
          <cell r="Z88">
            <v>20</v>
          </cell>
          <cell r="AB88">
            <v>16</v>
          </cell>
          <cell r="AD88">
            <v>339</v>
          </cell>
        </row>
        <row r="90">
          <cell r="D90" t="str">
            <v>TRAINING FEE REVENUE</v>
          </cell>
        </row>
        <row r="92">
          <cell r="A92">
            <v>0</v>
          </cell>
          <cell r="D92" t="str">
            <v>Option 1    Basic</v>
          </cell>
          <cell r="F92">
            <v>0</v>
          </cell>
          <cell r="H92">
            <v>0</v>
          </cell>
          <cell r="J92">
            <v>0</v>
          </cell>
          <cell r="L92">
            <v>0</v>
          </cell>
          <cell r="N92">
            <v>0</v>
          </cell>
          <cell r="P92">
            <v>0</v>
          </cell>
          <cell r="R92">
            <v>0</v>
          </cell>
          <cell r="T92">
            <v>0</v>
          </cell>
          <cell r="V92">
            <v>0</v>
          </cell>
          <cell r="X92">
            <v>0</v>
          </cell>
          <cell r="Z92">
            <v>0</v>
          </cell>
          <cell r="AB92">
            <v>0</v>
          </cell>
          <cell r="AD92">
            <v>0</v>
          </cell>
        </row>
        <row r="93">
          <cell r="A93">
            <v>399</v>
          </cell>
          <cell r="D93" t="str">
            <v>Option 2    Tele-Training, Set up 5 C/S</v>
          </cell>
          <cell r="F93">
            <v>798</v>
          </cell>
          <cell r="H93">
            <v>1995</v>
          </cell>
          <cell r="J93">
            <v>4389</v>
          </cell>
          <cell r="L93">
            <v>4389</v>
          </cell>
          <cell r="N93">
            <v>798</v>
          </cell>
          <cell r="P93">
            <v>0</v>
          </cell>
          <cell r="R93">
            <v>1596</v>
          </cell>
          <cell r="T93">
            <v>1995</v>
          </cell>
          <cell r="V93">
            <v>1596</v>
          </cell>
          <cell r="X93">
            <v>2793</v>
          </cell>
          <cell r="Z93">
            <v>1197</v>
          </cell>
          <cell r="AB93">
            <v>2394</v>
          </cell>
          <cell r="AD93">
            <v>23940</v>
          </cell>
        </row>
        <row r="94">
          <cell r="A94">
            <v>1499</v>
          </cell>
          <cell r="D94" t="str">
            <v>Option 3    On Site Training</v>
          </cell>
          <cell r="F94">
            <v>0</v>
          </cell>
          <cell r="H94">
            <v>0</v>
          </cell>
          <cell r="J94">
            <v>0</v>
          </cell>
          <cell r="L94">
            <v>4497</v>
          </cell>
          <cell r="N94">
            <v>0</v>
          </cell>
          <cell r="P94">
            <v>23984</v>
          </cell>
          <cell r="R94">
            <v>0</v>
          </cell>
          <cell r="T94">
            <v>14990</v>
          </cell>
          <cell r="V94">
            <v>0</v>
          </cell>
          <cell r="X94">
            <v>10493</v>
          </cell>
          <cell r="Z94">
            <v>1499</v>
          </cell>
          <cell r="AB94">
            <v>2998</v>
          </cell>
          <cell r="AD94">
            <v>58461</v>
          </cell>
        </row>
        <row r="95">
          <cell r="A95">
            <v>0</v>
          </cell>
          <cell r="D95" t="str">
            <v>Option 4</v>
          </cell>
          <cell r="F95">
            <v>0</v>
          </cell>
          <cell r="H95">
            <v>0</v>
          </cell>
          <cell r="J95">
            <v>0</v>
          </cell>
          <cell r="L95">
            <v>0</v>
          </cell>
          <cell r="N95">
            <v>0</v>
          </cell>
          <cell r="P95">
            <v>0</v>
          </cell>
          <cell r="R95">
            <v>0</v>
          </cell>
          <cell r="T95">
            <v>0</v>
          </cell>
          <cell r="V95">
            <v>0</v>
          </cell>
          <cell r="X95">
            <v>0</v>
          </cell>
          <cell r="Z95">
            <v>0</v>
          </cell>
          <cell r="AB95">
            <v>0</v>
          </cell>
          <cell r="AD95">
            <v>0</v>
          </cell>
        </row>
        <row r="96">
          <cell r="D96" t="str">
            <v>Fees Waived</v>
          </cell>
          <cell r="F96">
            <v>-798</v>
          </cell>
          <cell r="H96">
            <v>-1596</v>
          </cell>
          <cell r="J96">
            <v>-4389</v>
          </cell>
          <cell r="L96">
            <v>-2691.4</v>
          </cell>
          <cell r="N96">
            <v>-798</v>
          </cell>
          <cell r="P96">
            <v>-23984</v>
          </cell>
          <cell r="R96">
            <v>-606</v>
          </cell>
          <cell r="T96">
            <v>-17576</v>
          </cell>
          <cell r="V96">
            <v>-80</v>
          </cell>
          <cell r="X96">
            <v>-13286</v>
          </cell>
          <cell r="Z96">
            <v>-2377</v>
          </cell>
          <cell r="AB96">
            <v>-5392</v>
          </cell>
          <cell r="AD96">
            <v>-73573.399999999994</v>
          </cell>
        </row>
        <row r="97">
          <cell r="D97" t="str">
            <v>Training Fee Revenue</v>
          </cell>
          <cell r="F97">
            <v>0</v>
          </cell>
          <cell r="H97">
            <v>399</v>
          </cell>
          <cell r="J97">
            <v>0</v>
          </cell>
          <cell r="L97">
            <v>6194.6</v>
          </cell>
          <cell r="N97">
            <v>0</v>
          </cell>
          <cell r="P97">
            <v>0</v>
          </cell>
          <cell r="R97">
            <v>990</v>
          </cell>
          <cell r="T97">
            <v>-591</v>
          </cell>
          <cell r="V97">
            <v>1516</v>
          </cell>
          <cell r="X97">
            <v>0</v>
          </cell>
          <cell r="Z97">
            <v>319</v>
          </cell>
          <cell r="AB97">
            <v>0</v>
          </cell>
          <cell r="AD97">
            <v>8827.6</v>
          </cell>
        </row>
        <row r="99">
          <cell r="D99" t="str">
            <v>SUBSCRIPTION FEE REVENUE</v>
          </cell>
        </row>
        <row r="101">
          <cell r="A101">
            <v>299</v>
          </cell>
          <cell r="D101" t="str">
            <v>Bronze       [10 Collision Shops]</v>
          </cell>
          <cell r="F101">
            <v>598</v>
          </cell>
          <cell r="H101">
            <v>2990</v>
          </cell>
          <cell r="J101">
            <v>8372</v>
          </cell>
          <cell r="L101">
            <v>14053</v>
          </cell>
          <cell r="N101">
            <v>15548</v>
          </cell>
          <cell r="P101">
            <v>20033</v>
          </cell>
          <cell r="R101">
            <v>21229</v>
          </cell>
          <cell r="T101">
            <v>26611</v>
          </cell>
          <cell r="V101">
            <v>33189</v>
          </cell>
          <cell r="X101">
            <v>39468</v>
          </cell>
          <cell r="Z101">
            <v>41561</v>
          </cell>
          <cell r="AB101">
            <v>43654</v>
          </cell>
          <cell r="AD101">
            <v>267306</v>
          </cell>
        </row>
        <row r="102">
          <cell r="A102">
            <v>499</v>
          </cell>
          <cell r="D102" t="str">
            <v>Silver          [25 Collision Shops]</v>
          </cell>
          <cell r="F102">
            <v>0</v>
          </cell>
          <cell r="H102">
            <v>0</v>
          </cell>
          <cell r="J102">
            <v>499</v>
          </cell>
          <cell r="L102">
            <v>998</v>
          </cell>
          <cell r="N102">
            <v>998</v>
          </cell>
          <cell r="P102">
            <v>1996</v>
          </cell>
          <cell r="R102">
            <v>1996</v>
          </cell>
          <cell r="T102">
            <v>2994</v>
          </cell>
          <cell r="V102">
            <v>2994</v>
          </cell>
          <cell r="X102">
            <v>2994</v>
          </cell>
          <cell r="Z102">
            <v>2994</v>
          </cell>
          <cell r="AB102">
            <v>2994</v>
          </cell>
          <cell r="AD102">
            <v>21457</v>
          </cell>
        </row>
        <row r="103">
          <cell r="A103">
            <v>749</v>
          </cell>
          <cell r="D103" t="str">
            <v>Gold            [75 Collision Shops]</v>
          </cell>
          <cell r="F103">
            <v>0</v>
          </cell>
          <cell r="H103">
            <v>0</v>
          </cell>
          <cell r="J103">
            <v>0</v>
          </cell>
          <cell r="L103">
            <v>0</v>
          </cell>
          <cell r="N103">
            <v>0</v>
          </cell>
          <cell r="P103">
            <v>0</v>
          </cell>
          <cell r="R103">
            <v>0</v>
          </cell>
          <cell r="T103">
            <v>0</v>
          </cell>
          <cell r="V103">
            <v>0</v>
          </cell>
          <cell r="X103">
            <v>0</v>
          </cell>
          <cell r="Z103">
            <v>0</v>
          </cell>
          <cell r="AB103">
            <v>0</v>
          </cell>
          <cell r="AD103">
            <v>0</v>
          </cell>
        </row>
        <row r="104">
          <cell r="A104">
            <v>999</v>
          </cell>
          <cell r="D104" t="str">
            <v>Platinum   [Unlimited Collision Shops]</v>
          </cell>
          <cell r="F104">
            <v>0</v>
          </cell>
          <cell r="H104">
            <v>0</v>
          </cell>
          <cell r="J104">
            <v>0</v>
          </cell>
          <cell r="L104">
            <v>0</v>
          </cell>
          <cell r="N104">
            <v>0</v>
          </cell>
          <cell r="P104">
            <v>0</v>
          </cell>
          <cell r="R104">
            <v>0</v>
          </cell>
          <cell r="T104">
            <v>0</v>
          </cell>
          <cell r="V104">
            <v>0</v>
          </cell>
          <cell r="X104">
            <v>0</v>
          </cell>
          <cell r="Z104">
            <v>0</v>
          </cell>
          <cell r="AB104">
            <v>0</v>
          </cell>
          <cell r="AD104">
            <v>0</v>
          </cell>
        </row>
        <row r="105">
          <cell r="A105">
            <v>79</v>
          </cell>
          <cell r="D105" t="str">
            <v>Multi-Franchise</v>
          </cell>
          <cell r="F105">
            <v>0</v>
          </cell>
          <cell r="H105">
            <v>79</v>
          </cell>
          <cell r="J105">
            <v>79</v>
          </cell>
          <cell r="L105">
            <v>158</v>
          </cell>
          <cell r="N105">
            <v>79</v>
          </cell>
          <cell r="P105">
            <v>237</v>
          </cell>
          <cell r="R105">
            <v>316</v>
          </cell>
          <cell r="T105">
            <v>790</v>
          </cell>
          <cell r="V105">
            <v>1738</v>
          </cell>
          <cell r="X105">
            <v>2765</v>
          </cell>
          <cell r="Z105">
            <v>3239</v>
          </cell>
          <cell r="AB105">
            <v>3634</v>
          </cell>
          <cell r="AD105">
            <v>13114</v>
          </cell>
        </row>
        <row r="106">
          <cell r="A106">
            <v>0</v>
          </cell>
          <cell r="D106" t="str">
            <v>Fees Waived</v>
          </cell>
          <cell r="L106">
            <v>-341</v>
          </cell>
          <cell r="N106">
            <v>-441</v>
          </cell>
          <cell r="P106">
            <v>-1760</v>
          </cell>
          <cell r="R106">
            <v>-598</v>
          </cell>
          <cell r="T106">
            <v>-7061</v>
          </cell>
          <cell r="V106">
            <v>-10837</v>
          </cell>
          <cell r="X106">
            <v>-15238</v>
          </cell>
          <cell r="Z106">
            <v>-9584</v>
          </cell>
          <cell r="AB106">
            <v>-2627</v>
          </cell>
          <cell r="AD106">
            <v>-48487</v>
          </cell>
        </row>
        <row r="107">
          <cell r="D107" t="str">
            <v>Subscription Fee Revenue</v>
          </cell>
          <cell r="F107">
            <v>598</v>
          </cell>
          <cell r="H107">
            <v>3069</v>
          </cell>
          <cell r="J107">
            <v>8950</v>
          </cell>
          <cell r="L107">
            <v>14868</v>
          </cell>
          <cell r="N107">
            <v>16184</v>
          </cell>
          <cell r="P107">
            <v>20506</v>
          </cell>
          <cell r="R107">
            <v>22943</v>
          </cell>
          <cell r="T107">
            <v>23334</v>
          </cell>
          <cell r="V107">
            <v>27084</v>
          </cell>
          <cell r="X107">
            <v>29989</v>
          </cell>
          <cell r="Z107">
            <v>38210</v>
          </cell>
          <cell r="AB107">
            <v>47655</v>
          </cell>
          <cell r="AD107">
            <v>253390</v>
          </cell>
        </row>
        <row r="109">
          <cell r="D109" t="str">
            <v>Avg. Subscription Revenue/Franchise</v>
          </cell>
          <cell r="F109">
            <v>299</v>
          </cell>
          <cell r="H109">
            <v>279</v>
          </cell>
          <cell r="J109">
            <v>298.33333333333331</v>
          </cell>
          <cell r="L109">
            <v>291.52941176470586</v>
          </cell>
          <cell r="N109">
            <v>294.25454545454545</v>
          </cell>
          <cell r="P109">
            <v>277.10810810810813</v>
          </cell>
          <cell r="R109">
            <v>290.41772151898732</v>
          </cell>
          <cell r="T109">
            <v>222.22857142857143</v>
          </cell>
          <cell r="V109">
            <v>194.84892086330936</v>
          </cell>
          <cell r="X109">
            <v>173.34682080924856</v>
          </cell>
          <cell r="Z109">
            <v>205.43010752688173</v>
          </cell>
          <cell r="AB109">
            <v>240.68181818181819</v>
          </cell>
          <cell r="AD109">
            <v>1273.3165829145728</v>
          </cell>
        </row>
        <row r="111">
          <cell r="D111" t="str">
            <v>COMBINED REVENUE</v>
          </cell>
        </row>
        <row r="113">
          <cell r="D113" t="str">
            <v>Subscription Fee Revenue</v>
          </cell>
          <cell r="F113">
            <v>13720</v>
          </cell>
          <cell r="H113">
            <v>19058</v>
          </cell>
          <cell r="J113">
            <v>23652</v>
          </cell>
          <cell r="L113">
            <v>40070</v>
          </cell>
          <cell r="N113">
            <v>35787</v>
          </cell>
          <cell r="P113">
            <v>42998</v>
          </cell>
          <cell r="R113">
            <v>46178</v>
          </cell>
          <cell r="T113">
            <v>38286</v>
          </cell>
          <cell r="V113">
            <v>50646</v>
          </cell>
          <cell r="X113">
            <v>53848</v>
          </cell>
          <cell r="Z113">
            <v>62069</v>
          </cell>
          <cell r="AB113">
            <v>71316</v>
          </cell>
          <cell r="AD113">
            <v>497628</v>
          </cell>
        </row>
        <row r="114">
          <cell r="D114" t="str">
            <v>Training Fee Revenue</v>
          </cell>
          <cell r="F114">
            <v>0</v>
          </cell>
          <cell r="H114">
            <v>399</v>
          </cell>
          <cell r="J114">
            <v>0</v>
          </cell>
          <cell r="L114">
            <v>6194.6</v>
          </cell>
          <cell r="N114">
            <v>0</v>
          </cell>
          <cell r="P114">
            <v>0</v>
          </cell>
          <cell r="R114">
            <v>990</v>
          </cell>
          <cell r="T114">
            <v>-591</v>
          </cell>
          <cell r="V114">
            <v>1516</v>
          </cell>
          <cell r="X114">
            <v>0</v>
          </cell>
          <cell r="Z114">
            <v>319</v>
          </cell>
          <cell r="AB114">
            <v>0</v>
          </cell>
          <cell r="AD114">
            <v>8827.6</v>
          </cell>
        </row>
        <row r="115">
          <cell r="D115" t="str">
            <v>Activation Fee Revenue</v>
          </cell>
          <cell r="F115">
            <v>3960</v>
          </cell>
          <cell r="H115">
            <v>5940</v>
          </cell>
          <cell r="J115">
            <v>2187</v>
          </cell>
          <cell r="L115">
            <v>-6594</v>
          </cell>
          <cell r="N115">
            <v>4551</v>
          </cell>
          <cell r="P115">
            <v>0</v>
          </cell>
          <cell r="R115">
            <v>0</v>
          </cell>
          <cell r="T115">
            <v>0</v>
          </cell>
          <cell r="V115">
            <v>0</v>
          </cell>
          <cell r="X115">
            <v>0</v>
          </cell>
          <cell r="Z115">
            <v>0</v>
          </cell>
          <cell r="AB115">
            <v>0</v>
          </cell>
        </row>
        <row r="116">
          <cell r="D116" t="str">
            <v>Transaction Fee Revenue</v>
          </cell>
          <cell r="F116">
            <v>123.00000199999994</v>
          </cell>
          <cell r="H116">
            <v>262.00000199999994</v>
          </cell>
          <cell r="J116">
            <v>262.00000199999999</v>
          </cell>
          <cell r="L116">
            <v>375.39599999999996</v>
          </cell>
          <cell r="N116">
            <v>385.00000299999999</v>
          </cell>
          <cell r="P116">
            <v>386.99999998768737</v>
          </cell>
          <cell r="R116">
            <v>378.74999924999997</v>
          </cell>
          <cell r="T116">
            <v>390.00000074999991</v>
          </cell>
          <cell r="V116">
            <v>419.24999774999986</v>
          </cell>
          <cell r="X116">
            <v>432.18749847321425</v>
          </cell>
          <cell r="Z116">
            <v>428.99999850000006</v>
          </cell>
          <cell r="AB116">
            <v>427.49999774999992</v>
          </cell>
          <cell r="AD116">
            <v>4271.0835014609011</v>
          </cell>
        </row>
        <row r="119">
          <cell r="D119" t="str">
            <v>GRAND TOTAL COMBINED REVENUE</v>
          </cell>
          <cell r="F119">
            <v>17803.000002000001</v>
          </cell>
          <cell r="H119">
            <v>25659.000002000001</v>
          </cell>
          <cell r="J119">
            <v>26101.000002000001</v>
          </cell>
          <cell r="L119">
            <v>40045.995999999999</v>
          </cell>
          <cell r="N119">
            <v>40723.000003000001</v>
          </cell>
          <cell r="P119">
            <v>43384.999999987689</v>
          </cell>
          <cell r="R119">
            <v>47546.749999250002</v>
          </cell>
          <cell r="T119">
            <v>38085.000000749998</v>
          </cell>
          <cell r="V119">
            <v>52581.249997749997</v>
          </cell>
          <cell r="X119">
            <v>54280.187498473213</v>
          </cell>
          <cell r="Z119">
            <v>62816.999998500003</v>
          </cell>
          <cell r="AB119">
            <v>71743.499997749997</v>
          </cell>
          <cell r="AD119">
            <v>520770.68350146082</v>
          </cell>
        </row>
        <row r="127">
          <cell r="A127" t="str">
            <v>Revenue Model - CollisionLink Old Pricing Model</v>
          </cell>
        </row>
        <row r="128">
          <cell r="A128" t="str">
            <v>Year Ending December 31, 2002</v>
          </cell>
        </row>
        <row r="129">
          <cell r="B129" t="str">
            <v>Updated:</v>
          </cell>
          <cell r="D129">
            <v>38367.43176712963</v>
          </cell>
        </row>
        <row r="130">
          <cell r="F130" t="str">
            <v>JAN</v>
          </cell>
          <cell r="H130" t="str">
            <v>FEB</v>
          </cell>
          <cell r="J130" t="str">
            <v>MAR</v>
          </cell>
          <cell r="L130" t="str">
            <v>APR</v>
          </cell>
          <cell r="N130" t="str">
            <v>MAY</v>
          </cell>
          <cell r="P130" t="str">
            <v>JUN</v>
          </cell>
          <cell r="R130" t="str">
            <v>JUL</v>
          </cell>
          <cell r="T130" t="str">
            <v>AUG</v>
          </cell>
          <cell r="V130" t="str">
            <v>SEP</v>
          </cell>
          <cell r="X130" t="str">
            <v>OCT</v>
          </cell>
          <cell r="Z130" t="str">
            <v>NOV</v>
          </cell>
          <cell r="AB130" t="str">
            <v>DEC</v>
          </cell>
          <cell r="AD130" t="str">
            <v>TOTAL</v>
          </cell>
        </row>
        <row r="132">
          <cell r="B132" t="str">
            <v>FRANCHISES</v>
          </cell>
        </row>
        <row r="133">
          <cell r="D133" t="str">
            <v>New Subscriptions</v>
          </cell>
        </row>
        <row r="134">
          <cell r="D134" t="str">
            <v>GM</v>
          </cell>
          <cell r="F134">
            <v>9</v>
          </cell>
          <cell r="H134">
            <v>3</v>
          </cell>
          <cell r="J134">
            <v>0</v>
          </cell>
          <cell r="L134">
            <v>0</v>
          </cell>
          <cell r="N134">
            <v>1</v>
          </cell>
          <cell r="P134">
            <v>0</v>
          </cell>
          <cell r="R134">
            <v>0</v>
          </cell>
          <cell r="T134">
            <v>2</v>
          </cell>
          <cell r="V134">
            <v>0</v>
          </cell>
          <cell r="X134">
            <v>0</v>
          </cell>
          <cell r="Z134">
            <v>0</v>
          </cell>
          <cell r="AB134">
            <v>0</v>
          </cell>
          <cell r="AD134">
            <v>15</v>
          </cell>
        </row>
        <row r="135">
          <cell r="D135" t="str">
            <v>Ford</v>
          </cell>
          <cell r="F135">
            <v>14</v>
          </cell>
          <cell r="H135">
            <v>2</v>
          </cell>
          <cell r="J135">
            <v>0</v>
          </cell>
          <cell r="L135">
            <v>1</v>
          </cell>
          <cell r="N135">
            <v>1</v>
          </cell>
          <cell r="P135">
            <v>1</v>
          </cell>
          <cell r="R135">
            <v>0</v>
          </cell>
          <cell r="T135">
            <v>1</v>
          </cell>
          <cell r="V135">
            <v>0</v>
          </cell>
          <cell r="X135">
            <v>0</v>
          </cell>
          <cell r="Z135">
            <v>0</v>
          </cell>
          <cell r="AB135">
            <v>0</v>
          </cell>
          <cell r="AD135">
            <v>20</v>
          </cell>
        </row>
        <row r="136">
          <cell r="D136" t="str">
            <v>DCX</v>
          </cell>
          <cell r="F136">
            <v>7</v>
          </cell>
          <cell r="H136">
            <v>1</v>
          </cell>
          <cell r="J136">
            <v>0</v>
          </cell>
          <cell r="L136">
            <v>0</v>
          </cell>
          <cell r="N136">
            <v>0</v>
          </cell>
          <cell r="P136">
            <v>0</v>
          </cell>
          <cell r="R136">
            <v>0</v>
          </cell>
          <cell r="T136">
            <v>1</v>
          </cell>
          <cell r="V136">
            <v>0</v>
          </cell>
          <cell r="X136">
            <v>0</v>
          </cell>
          <cell r="Z136">
            <v>0</v>
          </cell>
          <cell r="AB136">
            <v>0</v>
          </cell>
          <cell r="AD136">
            <v>9</v>
          </cell>
        </row>
        <row r="137">
          <cell r="D137" t="str">
            <v>Toyota</v>
          </cell>
          <cell r="F137">
            <v>0</v>
          </cell>
          <cell r="H137">
            <v>0</v>
          </cell>
          <cell r="J137">
            <v>0</v>
          </cell>
          <cell r="L137">
            <v>0</v>
          </cell>
          <cell r="N137">
            <v>1</v>
          </cell>
          <cell r="P137">
            <v>0</v>
          </cell>
          <cell r="R137">
            <v>0</v>
          </cell>
          <cell r="T137">
            <v>2</v>
          </cell>
          <cell r="V137">
            <v>0</v>
          </cell>
          <cell r="X137">
            <v>0</v>
          </cell>
          <cell r="Z137">
            <v>0</v>
          </cell>
          <cell r="AB137">
            <v>0</v>
          </cell>
          <cell r="AD137">
            <v>3</v>
          </cell>
        </row>
        <row r="138">
          <cell r="D138" t="str">
            <v>Isuzu</v>
          </cell>
          <cell r="F138">
            <v>0</v>
          </cell>
          <cell r="H138">
            <v>0</v>
          </cell>
          <cell r="J138">
            <v>0</v>
          </cell>
          <cell r="L138">
            <v>1</v>
          </cell>
          <cell r="N138">
            <v>0</v>
          </cell>
          <cell r="P138">
            <v>0</v>
          </cell>
          <cell r="R138">
            <v>0</v>
          </cell>
          <cell r="T138">
            <v>1</v>
          </cell>
          <cell r="V138">
            <v>0</v>
          </cell>
          <cell r="X138">
            <v>0</v>
          </cell>
          <cell r="Z138">
            <v>0</v>
          </cell>
          <cell r="AB138">
            <v>0</v>
          </cell>
          <cell r="AD138">
            <v>2</v>
          </cell>
        </row>
        <row r="139">
          <cell r="D139" t="str">
            <v>Saturn</v>
          </cell>
          <cell r="F139">
            <v>0</v>
          </cell>
          <cell r="H139">
            <v>0</v>
          </cell>
          <cell r="J139">
            <v>0</v>
          </cell>
          <cell r="L139">
            <v>0</v>
          </cell>
          <cell r="N139">
            <v>0</v>
          </cell>
          <cell r="P139">
            <v>0</v>
          </cell>
          <cell r="R139">
            <v>0</v>
          </cell>
          <cell r="T139">
            <v>2</v>
          </cell>
          <cell r="V139">
            <v>1</v>
          </cell>
          <cell r="X139">
            <v>0</v>
          </cell>
          <cell r="Z139">
            <v>0</v>
          </cell>
          <cell r="AB139">
            <v>0</v>
          </cell>
          <cell r="AD139">
            <v>3</v>
          </cell>
        </row>
        <row r="140">
          <cell r="D140" t="str">
            <v>Hyundai</v>
          </cell>
          <cell r="F140">
            <v>0</v>
          </cell>
          <cell r="H140">
            <v>0</v>
          </cell>
          <cell r="J140">
            <v>0</v>
          </cell>
          <cell r="L140">
            <v>0</v>
          </cell>
          <cell r="N140">
            <v>0</v>
          </cell>
          <cell r="P140">
            <v>0</v>
          </cell>
          <cell r="R140">
            <v>0</v>
          </cell>
          <cell r="T140">
            <v>1</v>
          </cell>
          <cell r="V140">
            <v>0</v>
          </cell>
          <cell r="X140">
            <v>0</v>
          </cell>
          <cell r="Z140">
            <v>0</v>
          </cell>
          <cell r="AB140">
            <v>0</v>
          </cell>
          <cell r="AD140">
            <v>1</v>
          </cell>
        </row>
        <row r="141">
          <cell r="D141" t="str">
            <v>Nissan</v>
          </cell>
          <cell r="F141">
            <v>0</v>
          </cell>
          <cell r="H141">
            <v>0</v>
          </cell>
          <cell r="J141">
            <v>0</v>
          </cell>
          <cell r="L141">
            <v>0</v>
          </cell>
          <cell r="N141">
            <v>0</v>
          </cell>
          <cell r="P141">
            <v>0</v>
          </cell>
          <cell r="R141">
            <v>0</v>
          </cell>
          <cell r="T141">
            <v>4</v>
          </cell>
          <cell r="V141">
            <v>0</v>
          </cell>
          <cell r="X141">
            <v>0</v>
          </cell>
          <cell r="Z141">
            <v>0</v>
          </cell>
          <cell r="AB141">
            <v>0</v>
          </cell>
          <cell r="AD141">
            <v>4</v>
          </cell>
        </row>
        <row r="142">
          <cell r="D142" t="str">
            <v xml:space="preserve">   Total New Subscriptions</v>
          </cell>
          <cell r="F142">
            <v>30</v>
          </cell>
          <cell r="H142">
            <v>6</v>
          </cell>
          <cell r="J142">
            <v>0</v>
          </cell>
          <cell r="L142">
            <v>2</v>
          </cell>
          <cell r="N142">
            <v>3</v>
          </cell>
          <cell r="P142">
            <v>1</v>
          </cell>
          <cell r="R142">
            <v>0</v>
          </cell>
          <cell r="T142">
            <v>14</v>
          </cell>
          <cell r="V142">
            <v>1</v>
          </cell>
          <cell r="X142">
            <v>0</v>
          </cell>
          <cell r="Z142">
            <v>0</v>
          </cell>
          <cell r="AB142">
            <v>0</v>
          </cell>
          <cell r="AD142">
            <v>57</v>
          </cell>
        </row>
        <row r="144">
          <cell r="D144" t="str">
            <v>Cumulative Installations</v>
          </cell>
        </row>
        <row r="145">
          <cell r="D145" t="str">
            <v>GM</v>
          </cell>
          <cell r="F145">
            <v>85</v>
          </cell>
          <cell r="H145">
            <v>88</v>
          </cell>
          <cell r="J145">
            <v>88</v>
          </cell>
          <cell r="L145">
            <v>88</v>
          </cell>
          <cell r="N145">
            <v>89</v>
          </cell>
          <cell r="P145">
            <v>89</v>
          </cell>
          <cell r="R145">
            <v>89</v>
          </cell>
          <cell r="T145">
            <v>91</v>
          </cell>
          <cell r="V145">
            <v>91</v>
          </cell>
          <cell r="X145">
            <v>91</v>
          </cell>
          <cell r="Z145">
            <v>91</v>
          </cell>
          <cell r="AB145">
            <v>91</v>
          </cell>
        </row>
        <row r="146">
          <cell r="D146" t="str">
            <v>Ford</v>
          </cell>
          <cell r="F146">
            <v>77</v>
          </cell>
          <cell r="H146">
            <v>79</v>
          </cell>
          <cell r="J146">
            <v>79</v>
          </cell>
          <cell r="L146">
            <v>80</v>
          </cell>
          <cell r="N146">
            <v>81</v>
          </cell>
          <cell r="P146">
            <v>82</v>
          </cell>
          <cell r="R146">
            <v>82</v>
          </cell>
          <cell r="T146">
            <v>83</v>
          </cell>
          <cell r="V146">
            <v>83</v>
          </cell>
          <cell r="X146">
            <v>83</v>
          </cell>
          <cell r="Z146">
            <v>83</v>
          </cell>
          <cell r="AB146">
            <v>83</v>
          </cell>
        </row>
        <row r="147">
          <cell r="D147" t="str">
            <v>DCX</v>
          </cell>
          <cell r="F147">
            <v>61</v>
          </cell>
          <cell r="H147">
            <v>62</v>
          </cell>
          <cell r="J147">
            <v>62</v>
          </cell>
          <cell r="L147">
            <v>62</v>
          </cell>
          <cell r="N147">
            <v>62</v>
          </cell>
          <cell r="P147">
            <v>62</v>
          </cell>
          <cell r="R147">
            <v>62</v>
          </cell>
          <cell r="T147">
            <v>63</v>
          </cell>
          <cell r="V147">
            <v>63</v>
          </cell>
          <cell r="X147">
            <v>63</v>
          </cell>
          <cell r="Z147">
            <v>63</v>
          </cell>
          <cell r="AB147">
            <v>63</v>
          </cell>
        </row>
        <row r="148">
          <cell r="D148" t="str">
            <v>Toyota</v>
          </cell>
          <cell r="F148">
            <v>0</v>
          </cell>
          <cell r="H148">
            <v>0</v>
          </cell>
          <cell r="J148">
            <v>0</v>
          </cell>
          <cell r="L148">
            <v>0</v>
          </cell>
          <cell r="N148">
            <v>1</v>
          </cell>
          <cell r="P148">
            <v>1</v>
          </cell>
          <cell r="R148">
            <v>1</v>
          </cell>
          <cell r="T148">
            <v>3</v>
          </cell>
          <cell r="V148">
            <v>3</v>
          </cell>
          <cell r="X148">
            <v>3</v>
          </cell>
          <cell r="Z148">
            <v>3</v>
          </cell>
          <cell r="AB148">
            <v>3</v>
          </cell>
        </row>
        <row r="149">
          <cell r="D149" t="str">
            <v>Isuzu</v>
          </cell>
          <cell r="F149">
            <v>0</v>
          </cell>
          <cell r="H149">
            <v>0</v>
          </cell>
          <cell r="J149">
            <v>0</v>
          </cell>
          <cell r="L149">
            <v>1</v>
          </cell>
          <cell r="N149">
            <v>1</v>
          </cell>
          <cell r="P149">
            <v>1</v>
          </cell>
          <cell r="R149">
            <v>1</v>
          </cell>
          <cell r="T149">
            <v>2</v>
          </cell>
          <cell r="V149">
            <v>2</v>
          </cell>
          <cell r="X149">
            <v>2</v>
          </cell>
          <cell r="Z149">
            <v>2</v>
          </cell>
          <cell r="AB149">
            <v>2</v>
          </cell>
        </row>
        <row r="150">
          <cell r="D150" t="str">
            <v>Saturn</v>
          </cell>
          <cell r="F150">
            <v>0</v>
          </cell>
          <cell r="H150">
            <v>0</v>
          </cell>
          <cell r="J150">
            <v>0</v>
          </cell>
          <cell r="L150">
            <v>0</v>
          </cell>
          <cell r="N150">
            <v>0</v>
          </cell>
          <cell r="P150">
            <v>0</v>
          </cell>
          <cell r="R150">
            <v>0</v>
          </cell>
          <cell r="T150">
            <v>2</v>
          </cell>
          <cell r="V150">
            <v>3</v>
          </cell>
          <cell r="X150">
            <v>3</v>
          </cell>
          <cell r="Z150">
            <v>3</v>
          </cell>
          <cell r="AB150">
            <v>3</v>
          </cell>
        </row>
        <row r="151">
          <cell r="D151" t="str">
            <v>Hyundai</v>
          </cell>
          <cell r="F151">
            <v>0</v>
          </cell>
          <cell r="H151">
            <v>0</v>
          </cell>
          <cell r="J151">
            <v>0</v>
          </cell>
          <cell r="L151">
            <v>0</v>
          </cell>
          <cell r="N151">
            <v>0</v>
          </cell>
          <cell r="P151">
            <v>0</v>
          </cell>
          <cell r="R151">
            <v>0</v>
          </cell>
          <cell r="T151">
            <v>1</v>
          </cell>
          <cell r="V151">
            <v>1</v>
          </cell>
          <cell r="X151">
            <v>1</v>
          </cell>
          <cell r="Z151">
            <v>1</v>
          </cell>
          <cell r="AB151">
            <v>1</v>
          </cell>
        </row>
        <row r="152">
          <cell r="D152" t="str">
            <v>Nissan</v>
          </cell>
          <cell r="F152">
            <v>0</v>
          </cell>
          <cell r="H152">
            <v>0</v>
          </cell>
          <cell r="J152">
            <v>0</v>
          </cell>
          <cell r="L152">
            <v>0</v>
          </cell>
          <cell r="N152">
            <v>0</v>
          </cell>
          <cell r="P152">
            <v>0</v>
          </cell>
          <cell r="R152">
            <v>0</v>
          </cell>
          <cell r="T152">
            <v>4</v>
          </cell>
          <cell r="V152">
            <v>4</v>
          </cell>
          <cell r="X152">
            <v>4</v>
          </cell>
          <cell r="Z152">
            <v>4</v>
          </cell>
          <cell r="AB152">
            <v>4</v>
          </cell>
        </row>
        <row r="153">
          <cell r="D153" t="str">
            <v>Discontinued Subscriptions</v>
          </cell>
          <cell r="F153">
            <v>0</v>
          </cell>
          <cell r="H153">
            <v>0</v>
          </cell>
          <cell r="J153">
            <v>0</v>
          </cell>
          <cell r="L153">
            <v>0</v>
          </cell>
          <cell r="N153">
            <v>-1</v>
          </cell>
          <cell r="P153">
            <v>-2</v>
          </cell>
          <cell r="R153">
            <v>-2</v>
          </cell>
          <cell r="T153">
            <v>-5</v>
          </cell>
          <cell r="V153">
            <v>-9</v>
          </cell>
          <cell r="X153">
            <v>-9</v>
          </cell>
          <cell r="Z153">
            <v>-9</v>
          </cell>
          <cell r="AB153">
            <v>-10</v>
          </cell>
        </row>
        <row r="154">
          <cell r="D154" t="str">
            <v>Total Cumulative Installations</v>
          </cell>
          <cell r="F154">
            <v>223</v>
          </cell>
          <cell r="H154">
            <v>229</v>
          </cell>
          <cell r="J154">
            <v>229</v>
          </cell>
          <cell r="L154">
            <v>231</v>
          </cell>
          <cell r="N154">
            <v>233</v>
          </cell>
          <cell r="P154">
            <v>233</v>
          </cell>
          <cell r="R154">
            <v>233</v>
          </cell>
          <cell r="T154">
            <v>244</v>
          </cell>
          <cell r="V154">
            <v>241</v>
          </cell>
          <cell r="X154">
            <v>241</v>
          </cell>
          <cell r="Z154">
            <v>241</v>
          </cell>
          <cell r="AB154">
            <v>240</v>
          </cell>
        </row>
        <row r="157">
          <cell r="B157" t="str">
            <v>STOREFRONTS</v>
          </cell>
        </row>
        <row r="158">
          <cell r="D158" t="str">
            <v>New Subscriptions</v>
          </cell>
        </row>
        <row r="159">
          <cell r="D159" t="str">
            <v>Small</v>
          </cell>
          <cell r="F159">
            <v>0</v>
          </cell>
          <cell r="H159">
            <v>0</v>
          </cell>
          <cell r="J159">
            <v>0</v>
          </cell>
          <cell r="L159">
            <v>0</v>
          </cell>
          <cell r="N159">
            <v>0</v>
          </cell>
          <cell r="P159">
            <v>0</v>
          </cell>
          <cell r="R159">
            <v>0</v>
          </cell>
          <cell r="T159">
            <v>0</v>
          </cell>
          <cell r="V159">
            <v>0</v>
          </cell>
          <cell r="X159">
            <v>0</v>
          </cell>
          <cell r="Z159">
            <v>0</v>
          </cell>
          <cell r="AB159">
            <v>0</v>
          </cell>
          <cell r="AD159">
            <v>0</v>
          </cell>
        </row>
        <row r="160">
          <cell r="D160" t="str">
            <v>Medium</v>
          </cell>
          <cell r="F160">
            <v>0</v>
          </cell>
          <cell r="H160">
            <v>0</v>
          </cell>
          <cell r="J160">
            <v>0</v>
          </cell>
          <cell r="L160">
            <v>0</v>
          </cell>
          <cell r="N160">
            <v>0</v>
          </cell>
          <cell r="P160">
            <v>0</v>
          </cell>
          <cell r="R160">
            <v>0</v>
          </cell>
          <cell r="T160">
            <v>0</v>
          </cell>
          <cell r="V160">
            <v>0</v>
          </cell>
          <cell r="X160">
            <v>0</v>
          </cell>
          <cell r="Z160">
            <v>0</v>
          </cell>
          <cell r="AB160">
            <v>0</v>
          </cell>
          <cell r="AD160">
            <v>0</v>
          </cell>
        </row>
        <row r="161">
          <cell r="D161" t="str">
            <v>Large</v>
          </cell>
          <cell r="F161">
            <v>30</v>
          </cell>
          <cell r="H161">
            <v>6</v>
          </cell>
          <cell r="J161">
            <v>0</v>
          </cell>
          <cell r="L161">
            <v>1</v>
          </cell>
          <cell r="N161">
            <v>2</v>
          </cell>
          <cell r="P161">
            <v>1</v>
          </cell>
          <cell r="R161">
            <v>0</v>
          </cell>
          <cell r="T161">
            <v>7</v>
          </cell>
          <cell r="V161">
            <v>1</v>
          </cell>
          <cell r="X161">
            <v>0</v>
          </cell>
          <cell r="Z161">
            <v>0</v>
          </cell>
          <cell r="AB161">
            <v>0</v>
          </cell>
          <cell r="AD161">
            <v>48</v>
          </cell>
        </row>
        <row r="162">
          <cell r="D162" t="str">
            <v xml:space="preserve">   Total Installations</v>
          </cell>
          <cell r="F162">
            <v>30</v>
          </cell>
          <cell r="H162">
            <v>6</v>
          </cell>
          <cell r="J162">
            <v>0</v>
          </cell>
          <cell r="L162">
            <v>1</v>
          </cell>
          <cell r="N162">
            <v>2</v>
          </cell>
          <cell r="P162">
            <v>1</v>
          </cell>
          <cell r="R162">
            <v>0</v>
          </cell>
          <cell r="T162">
            <v>7</v>
          </cell>
          <cell r="V162">
            <v>1</v>
          </cell>
          <cell r="X162">
            <v>0</v>
          </cell>
          <cell r="Z162">
            <v>0</v>
          </cell>
          <cell r="AB162">
            <v>0</v>
          </cell>
          <cell r="AD162">
            <v>48</v>
          </cell>
        </row>
        <row r="164">
          <cell r="D164" t="str">
            <v>Cumulative Activations</v>
          </cell>
        </row>
        <row r="165">
          <cell r="D165" t="str">
            <v>Small</v>
          </cell>
          <cell r="F165">
            <v>12</v>
          </cell>
          <cell r="H165">
            <v>12</v>
          </cell>
          <cell r="J165">
            <v>12</v>
          </cell>
          <cell r="L165">
            <v>12</v>
          </cell>
          <cell r="N165">
            <v>12</v>
          </cell>
          <cell r="P165">
            <v>12</v>
          </cell>
          <cell r="R165">
            <v>12</v>
          </cell>
          <cell r="T165">
            <v>12</v>
          </cell>
          <cell r="V165">
            <v>12</v>
          </cell>
          <cell r="X165">
            <v>12</v>
          </cell>
          <cell r="Z165">
            <v>12</v>
          </cell>
          <cell r="AB165">
            <v>12</v>
          </cell>
        </row>
        <row r="166">
          <cell r="D166" t="str">
            <v>Medium</v>
          </cell>
          <cell r="F166">
            <v>73</v>
          </cell>
          <cell r="H166">
            <v>73</v>
          </cell>
          <cell r="J166">
            <v>73</v>
          </cell>
          <cell r="L166">
            <v>73</v>
          </cell>
          <cell r="N166">
            <v>73</v>
          </cell>
          <cell r="P166">
            <v>73</v>
          </cell>
          <cell r="R166">
            <v>73</v>
          </cell>
          <cell r="T166">
            <v>73</v>
          </cell>
          <cell r="V166">
            <v>73</v>
          </cell>
          <cell r="X166">
            <v>73</v>
          </cell>
          <cell r="Z166">
            <v>73</v>
          </cell>
          <cell r="AB166">
            <v>73</v>
          </cell>
        </row>
        <row r="167">
          <cell r="D167" t="str">
            <v>Large</v>
          </cell>
          <cell r="F167">
            <v>114</v>
          </cell>
          <cell r="H167">
            <v>120</v>
          </cell>
          <cell r="J167">
            <v>120</v>
          </cell>
          <cell r="L167">
            <v>121</v>
          </cell>
          <cell r="N167">
            <v>123</v>
          </cell>
          <cell r="P167">
            <v>124</v>
          </cell>
          <cell r="R167">
            <v>124</v>
          </cell>
          <cell r="T167">
            <v>131</v>
          </cell>
          <cell r="V167">
            <v>132</v>
          </cell>
          <cell r="X167">
            <v>132</v>
          </cell>
          <cell r="Z167">
            <v>132</v>
          </cell>
          <cell r="AB167">
            <v>132</v>
          </cell>
        </row>
        <row r="168">
          <cell r="D168" t="str">
            <v>Discontinued Subscriptions</v>
          </cell>
          <cell r="N168">
            <v>-1</v>
          </cell>
          <cell r="P168">
            <v>0</v>
          </cell>
          <cell r="R168">
            <v>0</v>
          </cell>
          <cell r="T168">
            <v>0</v>
          </cell>
          <cell r="V168">
            <v>0</v>
          </cell>
          <cell r="X168">
            <v>0</v>
          </cell>
          <cell r="Z168">
            <v>0</v>
          </cell>
          <cell r="AB168">
            <v>0</v>
          </cell>
        </row>
        <row r="169">
          <cell r="D169" t="str">
            <v>Total Cumulative Activations</v>
          </cell>
          <cell r="F169">
            <v>199</v>
          </cell>
          <cell r="H169">
            <v>205</v>
          </cell>
          <cell r="J169">
            <v>205</v>
          </cell>
          <cell r="L169">
            <v>206</v>
          </cell>
          <cell r="N169">
            <v>207</v>
          </cell>
          <cell r="P169">
            <v>209</v>
          </cell>
          <cell r="R169">
            <v>209</v>
          </cell>
          <cell r="T169">
            <v>216</v>
          </cell>
          <cell r="V169">
            <v>217</v>
          </cell>
          <cell r="X169">
            <v>217</v>
          </cell>
          <cell r="Z169">
            <v>217</v>
          </cell>
          <cell r="AB169">
            <v>217</v>
          </cell>
        </row>
        <row r="276">
          <cell r="A276" t="str">
            <v>Income Statement - FORECAST</v>
          </cell>
        </row>
        <row r="277">
          <cell r="A277" t="str">
            <v>Year Ending December 31, 2002</v>
          </cell>
        </row>
        <row r="279">
          <cell r="A279" t="str">
            <v>Updated:</v>
          </cell>
          <cell r="D279">
            <v>38367.43176712963</v>
          </cell>
        </row>
        <row r="283">
          <cell r="F283" t="str">
            <v>JAN</v>
          </cell>
          <cell r="H283" t="str">
            <v>FEB</v>
          </cell>
          <cell r="J283" t="str">
            <v>MAR</v>
          </cell>
          <cell r="L283" t="str">
            <v>APR</v>
          </cell>
          <cell r="N283" t="str">
            <v>MAY</v>
          </cell>
          <cell r="P283" t="str">
            <v>JUN</v>
          </cell>
          <cell r="R283" t="str">
            <v>JUL</v>
          </cell>
          <cell r="T283" t="str">
            <v>AUG</v>
          </cell>
          <cell r="V283" t="str">
            <v>SEP</v>
          </cell>
          <cell r="X283" t="str">
            <v>OCT</v>
          </cell>
          <cell r="Z283" t="str">
            <v>NOV</v>
          </cell>
          <cell r="AB283" t="str">
            <v>DEC</v>
          </cell>
          <cell r="AD283" t="str">
            <v>TOTAL</v>
          </cell>
        </row>
        <row r="285">
          <cell r="A285" t="str">
            <v>Revenue</v>
          </cell>
        </row>
        <row r="286">
          <cell r="A286" t="str">
            <v>CollisionLink Revenue</v>
          </cell>
          <cell r="F286">
            <v>17803.000002000001</v>
          </cell>
          <cell r="H286">
            <v>25659.000002000001</v>
          </cell>
          <cell r="J286">
            <v>26101.000002000001</v>
          </cell>
          <cell r="L286">
            <v>40045.995999999999</v>
          </cell>
          <cell r="N286">
            <v>40723.000003000001</v>
          </cell>
          <cell r="P286">
            <v>43384.999999987689</v>
          </cell>
          <cell r="R286">
            <v>47546.749999250002</v>
          </cell>
          <cell r="T286">
            <v>38085.000000749998</v>
          </cell>
          <cell r="V286">
            <v>52581.249997749997</v>
          </cell>
          <cell r="X286">
            <v>54280.187498473213</v>
          </cell>
          <cell r="Z286">
            <v>62816.999998500003</v>
          </cell>
          <cell r="AB286">
            <v>71743.499997749997</v>
          </cell>
          <cell r="AD286">
            <v>520770.68350146082</v>
          </cell>
        </row>
        <row r="287">
          <cell r="F287">
            <v>0</v>
          </cell>
          <cell r="H287">
            <v>0</v>
          </cell>
          <cell r="J287">
            <v>0</v>
          </cell>
          <cell r="L287">
            <v>0</v>
          </cell>
          <cell r="N287">
            <v>0</v>
          </cell>
          <cell r="P287">
            <v>0</v>
          </cell>
          <cell r="R287">
            <v>0</v>
          </cell>
          <cell r="T287">
            <v>0</v>
          </cell>
          <cell r="V287">
            <v>0</v>
          </cell>
          <cell r="X287">
            <v>0</v>
          </cell>
          <cell r="Z287">
            <v>0</v>
          </cell>
          <cell r="AB287">
            <v>0</v>
          </cell>
          <cell r="AD287">
            <v>0</v>
          </cell>
        </row>
        <row r="288">
          <cell r="A288" t="str">
            <v>D2DLink Revenue</v>
          </cell>
          <cell r="F288">
            <v>0</v>
          </cell>
          <cell r="H288">
            <v>0</v>
          </cell>
          <cell r="J288">
            <v>135936</v>
          </cell>
          <cell r="L288">
            <v>333503.5</v>
          </cell>
          <cell r="N288">
            <v>512346</v>
          </cell>
          <cell r="P288">
            <v>567787</v>
          </cell>
          <cell r="R288">
            <v>602980.5</v>
          </cell>
          <cell r="T288">
            <v>620779</v>
          </cell>
          <cell r="V288">
            <v>661645.75</v>
          </cell>
          <cell r="X288">
            <v>820437</v>
          </cell>
          <cell r="Z288">
            <v>1050930</v>
          </cell>
          <cell r="AB288">
            <v>963926</v>
          </cell>
          <cell r="AD288">
            <v>6270270.75</v>
          </cell>
        </row>
        <row r="289">
          <cell r="A289" t="str">
            <v>Other Revenue</v>
          </cell>
          <cell r="Z289">
            <v>75000</v>
          </cell>
          <cell r="AB289">
            <v>50000</v>
          </cell>
          <cell r="AD289">
            <v>125000</v>
          </cell>
        </row>
        <row r="290">
          <cell r="A290" t="str">
            <v>DMSLink Revenue</v>
          </cell>
          <cell r="F290">
            <v>0</v>
          </cell>
          <cell r="H290">
            <v>0</v>
          </cell>
          <cell r="J290">
            <v>0</v>
          </cell>
          <cell r="L290">
            <v>0</v>
          </cell>
          <cell r="N290">
            <v>0</v>
          </cell>
          <cell r="P290">
            <v>0</v>
          </cell>
          <cell r="R290">
            <v>0</v>
          </cell>
          <cell r="T290">
            <v>0</v>
          </cell>
          <cell r="V290">
            <v>0</v>
          </cell>
          <cell r="X290">
            <v>0</v>
          </cell>
          <cell r="Z290">
            <v>0</v>
          </cell>
          <cell r="AB290">
            <v>0</v>
          </cell>
          <cell r="AD290">
            <v>0</v>
          </cell>
        </row>
        <row r="291">
          <cell r="A291" t="str">
            <v xml:space="preserve">   Total Revenue</v>
          </cell>
          <cell r="F291">
            <v>17803.000002000001</v>
          </cell>
          <cell r="H291">
            <v>25659.000002000001</v>
          </cell>
          <cell r="J291">
            <v>162037.00000200002</v>
          </cell>
          <cell r="L291">
            <v>373549.49599999998</v>
          </cell>
          <cell r="N291">
            <v>553069.00000300002</v>
          </cell>
          <cell r="P291">
            <v>611171.99999998766</v>
          </cell>
          <cell r="R291">
            <v>650527.24999925005</v>
          </cell>
          <cell r="T291">
            <v>658864.00000074995</v>
          </cell>
          <cell r="V291">
            <v>714226.99999775004</v>
          </cell>
          <cell r="X291">
            <v>874717.18749847321</v>
          </cell>
          <cell r="Z291">
            <v>1188746.9999985001</v>
          </cell>
          <cell r="AB291">
            <v>1085669.4999977499</v>
          </cell>
          <cell r="AD291">
            <v>6916041.4335014606</v>
          </cell>
        </row>
        <row r="293">
          <cell r="A293" t="str">
            <v>Fixed Costs</v>
          </cell>
        </row>
        <row r="294">
          <cell r="A294" t="str">
            <v>Personnel</v>
          </cell>
          <cell r="F294">
            <v>535671</v>
          </cell>
          <cell r="H294">
            <v>538474</v>
          </cell>
          <cell r="J294">
            <v>240157</v>
          </cell>
          <cell r="L294">
            <v>505479</v>
          </cell>
          <cell r="N294">
            <v>558966</v>
          </cell>
          <cell r="P294">
            <v>537998</v>
          </cell>
          <cell r="R294">
            <v>555100</v>
          </cell>
          <cell r="T294">
            <v>539133</v>
          </cell>
          <cell r="V294">
            <v>550427</v>
          </cell>
          <cell r="X294">
            <v>517126</v>
          </cell>
          <cell r="Z294">
            <v>493755</v>
          </cell>
          <cell r="AB294">
            <v>305557</v>
          </cell>
          <cell r="AD294">
            <v>5877843</v>
          </cell>
        </row>
        <row r="295">
          <cell r="A295" t="str">
            <v>Professional Services</v>
          </cell>
          <cell r="F295">
            <v>135834</v>
          </cell>
          <cell r="H295">
            <v>223318</v>
          </cell>
          <cell r="J295">
            <v>49076</v>
          </cell>
          <cell r="L295">
            <v>176793</v>
          </cell>
          <cell r="N295">
            <v>139710</v>
          </cell>
          <cell r="P295">
            <v>109379</v>
          </cell>
          <cell r="R295">
            <v>84383</v>
          </cell>
          <cell r="T295">
            <v>123575</v>
          </cell>
          <cell r="V295">
            <v>116929</v>
          </cell>
          <cell r="X295">
            <v>90373</v>
          </cell>
          <cell r="Z295">
            <v>91077</v>
          </cell>
          <cell r="AB295">
            <v>61245</v>
          </cell>
          <cell r="AD295">
            <v>1401692</v>
          </cell>
        </row>
        <row r="296">
          <cell r="A296" t="str">
            <v>Facilities</v>
          </cell>
          <cell r="F296">
            <v>43109</v>
          </cell>
          <cell r="H296">
            <v>46525</v>
          </cell>
          <cell r="J296">
            <v>52241</v>
          </cell>
          <cell r="L296">
            <v>55225</v>
          </cell>
          <cell r="N296">
            <v>49115</v>
          </cell>
          <cell r="P296">
            <v>45123</v>
          </cell>
          <cell r="R296">
            <v>44304</v>
          </cell>
          <cell r="T296">
            <v>43592</v>
          </cell>
          <cell r="V296">
            <v>44214</v>
          </cell>
          <cell r="X296">
            <v>52582</v>
          </cell>
          <cell r="Z296">
            <v>43873</v>
          </cell>
          <cell r="AB296">
            <v>43821</v>
          </cell>
          <cell r="AD296">
            <v>563724</v>
          </cell>
        </row>
        <row r="297">
          <cell r="A297" t="str">
            <v>Technology</v>
          </cell>
          <cell r="F297">
            <v>33626</v>
          </cell>
          <cell r="H297">
            <v>35460</v>
          </cell>
          <cell r="J297">
            <v>34774</v>
          </cell>
          <cell r="L297">
            <v>36802</v>
          </cell>
          <cell r="N297">
            <v>69779</v>
          </cell>
          <cell r="P297">
            <v>52790</v>
          </cell>
          <cell r="R297">
            <v>52442</v>
          </cell>
          <cell r="T297">
            <v>87629</v>
          </cell>
          <cell r="V297">
            <v>79853</v>
          </cell>
          <cell r="X297">
            <v>107514</v>
          </cell>
          <cell r="Z297">
            <v>101587</v>
          </cell>
          <cell r="AB297">
            <v>76271.5</v>
          </cell>
          <cell r="AD297">
            <v>768527.5</v>
          </cell>
        </row>
        <row r="298">
          <cell r="A298" t="str">
            <v>Marketing</v>
          </cell>
          <cell r="F298">
            <v>89067</v>
          </cell>
          <cell r="H298">
            <v>64200</v>
          </cell>
          <cell r="J298">
            <v>113456</v>
          </cell>
          <cell r="L298">
            <v>86629</v>
          </cell>
          <cell r="N298">
            <v>97902</v>
          </cell>
          <cell r="P298">
            <v>116132</v>
          </cell>
          <cell r="R298">
            <v>82620</v>
          </cell>
          <cell r="T298">
            <v>54297</v>
          </cell>
          <cell r="V298">
            <v>82027</v>
          </cell>
          <cell r="X298">
            <v>47784</v>
          </cell>
          <cell r="Z298">
            <v>44618</v>
          </cell>
          <cell r="AB298">
            <v>46156</v>
          </cell>
          <cell r="AD298">
            <v>924888</v>
          </cell>
        </row>
        <row r="299">
          <cell r="A299" t="str">
            <v>Litigation</v>
          </cell>
          <cell r="F299">
            <v>0</v>
          </cell>
          <cell r="H299">
            <v>0</v>
          </cell>
          <cell r="J299">
            <v>0</v>
          </cell>
          <cell r="L299">
            <v>0</v>
          </cell>
          <cell r="N299">
            <v>0</v>
          </cell>
          <cell r="P299">
            <v>0</v>
          </cell>
          <cell r="R299">
            <v>0</v>
          </cell>
          <cell r="T299">
            <v>0</v>
          </cell>
          <cell r="V299">
            <v>0</v>
          </cell>
          <cell r="X299">
            <v>0</v>
          </cell>
          <cell r="Z299">
            <v>0</v>
          </cell>
          <cell r="AB299">
            <v>0</v>
          </cell>
          <cell r="AD299">
            <v>0</v>
          </cell>
        </row>
        <row r="300">
          <cell r="A300" t="str">
            <v>Admin &amp; Other</v>
          </cell>
          <cell r="F300">
            <v>51469</v>
          </cell>
          <cell r="H300">
            <v>98997</v>
          </cell>
          <cell r="J300">
            <v>67452</v>
          </cell>
          <cell r="L300">
            <v>65970</v>
          </cell>
          <cell r="N300">
            <v>38943</v>
          </cell>
          <cell r="P300">
            <v>42260</v>
          </cell>
          <cell r="R300">
            <v>66514</v>
          </cell>
          <cell r="T300">
            <v>53372</v>
          </cell>
          <cell r="V300">
            <v>87697</v>
          </cell>
          <cell r="X300">
            <v>55245</v>
          </cell>
          <cell r="Z300">
            <v>67934</v>
          </cell>
          <cell r="AB300">
            <v>94870</v>
          </cell>
          <cell r="AD300">
            <v>790723</v>
          </cell>
        </row>
        <row r="301">
          <cell r="A301" t="str">
            <v>Depreciation &amp; Amortization</v>
          </cell>
          <cell r="F301">
            <v>53617</v>
          </cell>
          <cell r="H301">
            <v>92068</v>
          </cell>
          <cell r="J301">
            <v>68404</v>
          </cell>
          <cell r="L301">
            <v>87400</v>
          </cell>
          <cell r="N301">
            <v>87400</v>
          </cell>
          <cell r="P301">
            <v>87400</v>
          </cell>
          <cell r="R301">
            <v>74763</v>
          </cell>
          <cell r="T301">
            <v>74763</v>
          </cell>
          <cell r="V301">
            <v>74763</v>
          </cell>
          <cell r="X301">
            <v>74763</v>
          </cell>
          <cell r="Z301">
            <v>28628</v>
          </cell>
          <cell r="AB301">
            <v>20500</v>
          </cell>
          <cell r="AD301">
            <v>824469</v>
          </cell>
        </row>
        <row r="302">
          <cell r="B302" t="str">
            <v>Total Fixed Costs</v>
          </cell>
          <cell r="F302">
            <v>942393</v>
          </cell>
          <cell r="H302">
            <v>1099042</v>
          </cell>
          <cell r="J302">
            <v>625560</v>
          </cell>
          <cell r="L302">
            <v>1014298</v>
          </cell>
          <cell r="N302">
            <v>1041815</v>
          </cell>
          <cell r="P302">
            <v>991082</v>
          </cell>
          <cell r="R302">
            <v>960126</v>
          </cell>
          <cell r="T302">
            <v>976361</v>
          </cell>
          <cell r="V302">
            <v>1035910</v>
          </cell>
          <cell r="X302">
            <v>945387</v>
          </cell>
          <cell r="Z302">
            <v>871472</v>
          </cell>
          <cell r="AB302">
            <v>648420.5</v>
          </cell>
          <cell r="AD302">
            <v>11151866.5</v>
          </cell>
        </row>
        <row r="304">
          <cell r="C304" t="str">
            <v>Margin Over(Under) Breakeven</v>
          </cell>
          <cell r="F304">
            <v>-924589.99999799998</v>
          </cell>
          <cell r="H304">
            <v>-1073382.999998</v>
          </cell>
          <cell r="J304">
            <v>-463522.99999799998</v>
          </cell>
          <cell r="L304">
            <v>-640748.50399999996</v>
          </cell>
          <cell r="N304">
            <v>-488745.99999699998</v>
          </cell>
          <cell r="P304">
            <v>-379910.00000001234</v>
          </cell>
          <cell r="R304">
            <v>-309598.75000074995</v>
          </cell>
          <cell r="T304">
            <v>-317496.99999925005</v>
          </cell>
          <cell r="V304">
            <v>-321683.00000224996</v>
          </cell>
          <cell r="X304">
            <v>-70669.812501526787</v>
          </cell>
          <cell r="Z304">
            <v>317274.9999985001</v>
          </cell>
          <cell r="AB304">
            <v>437248.99999774992</v>
          </cell>
          <cell r="AD304">
            <v>-4235825.0664985394</v>
          </cell>
        </row>
        <row r="306">
          <cell r="A306" t="str">
            <v>Variable Costs</v>
          </cell>
        </row>
        <row r="307">
          <cell r="A307" t="str">
            <v>OEC Inside Commissions CollisionLink</v>
          </cell>
          <cell r="F307">
            <v>2</v>
          </cell>
          <cell r="H307">
            <v>9</v>
          </cell>
          <cell r="J307">
            <v>19</v>
          </cell>
          <cell r="L307">
            <v>21</v>
          </cell>
          <cell r="N307">
            <v>7</v>
          </cell>
          <cell r="P307">
            <v>20</v>
          </cell>
          <cell r="R307">
            <v>5</v>
          </cell>
          <cell r="T307">
            <v>26</v>
          </cell>
          <cell r="V307">
            <v>34</v>
          </cell>
          <cell r="X307">
            <v>34</v>
          </cell>
          <cell r="Z307">
            <v>13</v>
          </cell>
          <cell r="AB307">
            <v>12</v>
          </cell>
          <cell r="AD307">
            <v>202</v>
          </cell>
        </row>
        <row r="308">
          <cell r="F308">
            <v>250</v>
          </cell>
          <cell r="H308">
            <v>1378</v>
          </cell>
          <cell r="J308">
            <v>2938</v>
          </cell>
          <cell r="L308">
            <v>3279</v>
          </cell>
          <cell r="N308">
            <v>-437</v>
          </cell>
          <cell r="P308">
            <v>1632</v>
          </cell>
          <cell r="R308">
            <v>-924</v>
          </cell>
          <cell r="T308">
            <v>2569</v>
          </cell>
          <cell r="V308">
            <v>3652</v>
          </cell>
          <cell r="X308">
            <v>4234</v>
          </cell>
          <cell r="Z308">
            <v>1296</v>
          </cell>
          <cell r="AB308">
            <v>1437</v>
          </cell>
          <cell r="AD308">
            <v>21304</v>
          </cell>
        </row>
        <row r="309">
          <cell r="A309" t="str">
            <v>OEC Inside Commisions d2dLink GM/DCX</v>
          </cell>
          <cell r="F309">
            <v>0</v>
          </cell>
          <cell r="H309">
            <v>0</v>
          </cell>
          <cell r="J309">
            <v>0</v>
          </cell>
          <cell r="L309">
            <v>0</v>
          </cell>
          <cell r="N309">
            <v>0</v>
          </cell>
          <cell r="P309">
            <v>0</v>
          </cell>
          <cell r="R309">
            <v>0</v>
          </cell>
          <cell r="T309">
            <v>0</v>
          </cell>
          <cell r="V309">
            <v>227</v>
          </cell>
          <cell r="X309">
            <v>755</v>
          </cell>
          <cell r="Z309">
            <v>597</v>
          </cell>
          <cell r="AB309">
            <v>678</v>
          </cell>
          <cell r="AD309">
            <v>2257</v>
          </cell>
        </row>
        <row r="310">
          <cell r="F310">
            <v>0</v>
          </cell>
          <cell r="H310">
            <v>0</v>
          </cell>
          <cell r="J310">
            <v>0</v>
          </cell>
          <cell r="L310">
            <v>0</v>
          </cell>
          <cell r="N310">
            <v>0</v>
          </cell>
          <cell r="P310">
            <v>0</v>
          </cell>
          <cell r="R310">
            <v>0</v>
          </cell>
          <cell r="T310">
            <v>0</v>
          </cell>
          <cell r="V310">
            <v>5675</v>
          </cell>
          <cell r="X310">
            <v>18875</v>
          </cell>
          <cell r="Z310">
            <v>14925</v>
          </cell>
          <cell r="AB310">
            <v>16950</v>
          </cell>
          <cell r="AD310">
            <v>56425</v>
          </cell>
        </row>
        <row r="311">
          <cell r="A311" t="str">
            <v>OEC Inside Commisions DMSLink</v>
          </cell>
          <cell r="F311">
            <v>0</v>
          </cell>
          <cell r="H311">
            <v>0</v>
          </cell>
          <cell r="J311">
            <v>0</v>
          </cell>
          <cell r="L311">
            <v>0</v>
          </cell>
          <cell r="N311">
            <v>0</v>
          </cell>
          <cell r="P311">
            <v>0</v>
          </cell>
          <cell r="R311">
            <v>0</v>
          </cell>
          <cell r="T311">
            <v>0</v>
          </cell>
          <cell r="V311">
            <v>0</v>
          </cell>
          <cell r="X311">
            <v>0</v>
          </cell>
          <cell r="Z311">
            <v>0</v>
          </cell>
          <cell r="AB311">
            <v>0</v>
          </cell>
          <cell r="AD311">
            <v>0</v>
          </cell>
        </row>
        <row r="312">
          <cell r="F312">
            <v>0</v>
          </cell>
          <cell r="H312">
            <v>0</v>
          </cell>
          <cell r="J312">
            <v>0</v>
          </cell>
          <cell r="L312">
            <v>0</v>
          </cell>
          <cell r="N312">
            <v>0</v>
          </cell>
          <cell r="P312">
            <v>0</v>
          </cell>
          <cell r="R312">
            <v>0</v>
          </cell>
          <cell r="T312">
            <v>0</v>
          </cell>
          <cell r="V312">
            <v>0</v>
          </cell>
          <cell r="X312">
            <v>0</v>
          </cell>
          <cell r="Z312">
            <v>0</v>
          </cell>
          <cell r="AB312">
            <v>0</v>
          </cell>
          <cell r="AD312">
            <v>0</v>
          </cell>
        </row>
        <row r="313">
          <cell r="A313" t="str">
            <v>Commissions</v>
          </cell>
          <cell r="F313">
            <v>15545</v>
          </cell>
          <cell r="H313">
            <v>5140</v>
          </cell>
          <cell r="J313">
            <v>4925</v>
          </cell>
          <cell r="L313">
            <v>6885</v>
          </cell>
          <cell r="N313">
            <v>213</v>
          </cell>
          <cell r="P313">
            <v>4517</v>
          </cell>
          <cell r="R313">
            <v>2893</v>
          </cell>
          <cell r="T313">
            <v>7753</v>
          </cell>
          <cell r="V313">
            <v>10190</v>
          </cell>
          <cell r="X313">
            <v>7347</v>
          </cell>
          <cell r="Z313">
            <v>3287</v>
          </cell>
          <cell r="AB313">
            <v>19584</v>
          </cell>
          <cell r="AD313">
            <v>88279</v>
          </cell>
        </row>
        <row r="314">
          <cell r="A314" t="str">
            <v>Incentives</v>
          </cell>
          <cell r="AD314">
            <v>0</v>
          </cell>
        </row>
        <row r="315">
          <cell r="A315" t="str">
            <v>Data Collection</v>
          </cell>
          <cell r="F315">
            <v>0</v>
          </cell>
          <cell r="H315">
            <v>57417</v>
          </cell>
          <cell r="J315">
            <v>32681</v>
          </cell>
          <cell r="L315">
            <v>69100</v>
          </cell>
          <cell r="N315">
            <v>73219</v>
          </cell>
          <cell r="P315">
            <v>75470</v>
          </cell>
          <cell r="R315">
            <v>74695</v>
          </cell>
          <cell r="T315">
            <v>75038</v>
          </cell>
          <cell r="V315">
            <v>117457</v>
          </cell>
          <cell r="X315">
            <v>171144</v>
          </cell>
          <cell r="Z315">
            <v>171200</v>
          </cell>
          <cell r="AB315">
            <v>190302</v>
          </cell>
          <cell r="AD315">
            <v>1107723</v>
          </cell>
        </row>
        <row r="316">
          <cell r="A316" t="str">
            <v>DMS Integration</v>
          </cell>
          <cell r="F316">
            <v>0</v>
          </cell>
          <cell r="H316">
            <v>0</v>
          </cell>
          <cell r="J316">
            <v>0</v>
          </cell>
          <cell r="L316">
            <v>0</v>
          </cell>
          <cell r="N316">
            <v>0</v>
          </cell>
          <cell r="P316">
            <v>0</v>
          </cell>
          <cell r="R316">
            <v>0</v>
          </cell>
          <cell r="T316">
            <v>0</v>
          </cell>
          <cell r="V316">
            <v>0</v>
          </cell>
          <cell r="X316">
            <v>0</v>
          </cell>
          <cell r="Z316">
            <v>0</v>
          </cell>
          <cell r="AB316">
            <v>0</v>
          </cell>
          <cell r="AD316">
            <v>0</v>
          </cell>
        </row>
        <row r="317">
          <cell r="A317" t="str">
            <v>Other</v>
          </cell>
          <cell r="AD317">
            <v>0</v>
          </cell>
        </row>
        <row r="318">
          <cell r="B318" t="str">
            <v>Total Variable Costs</v>
          </cell>
          <cell r="F318">
            <v>15545</v>
          </cell>
          <cell r="H318">
            <v>62557</v>
          </cell>
          <cell r="J318">
            <v>37606</v>
          </cell>
          <cell r="L318">
            <v>75985</v>
          </cell>
          <cell r="N318">
            <v>73432</v>
          </cell>
          <cell r="P318">
            <v>79987</v>
          </cell>
          <cell r="R318">
            <v>77588</v>
          </cell>
          <cell r="T318">
            <v>82791</v>
          </cell>
          <cell r="V318">
            <v>127647</v>
          </cell>
          <cell r="X318">
            <v>178491</v>
          </cell>
          <cell r="Z318">
            <v>174487</v>
          </cell>
          <cell r="AB318">
            <v>209886</v>
          </cell>
          <cell r="AD318">
            <v>1196002</v>
          </cell>
        </row>
        <row r="320">
          <cell r="C320" t="str">
            <v>Net Margin</v>
          </cell>
          <cell r="F320">
            <v>-940134.99999799998</v>
          </cell>
          <cell r="H320">
            <v>-1135939.999998</v>
          </cell>
          <cell r="J320">
            <v>-501128.99999799998</v>
          </cell>
          <cell r="L320">
            <v>-716733.50399999996</v>
          </cell>
          <cell r="N320">
            <v>-562177.99999699998</v>
          </cell>
          <cell r="P320">
            <v>-459897.00000001234</v>
          </cell>
          <cell r="R320">
            <v>-387186.75000074995</v>
          </cell>
          <cell r="T320">
            <v>-400287.99999925005</v>
          </cell>
          <cell r="V320">
            <v>-449330.00000224996</v>
          </cell>
          <cell r="X320">
            <v>-249160.81250152679</v>
          </cell>
          <cell r="Z320">
            <v>142787.9999985001</v>
          </cell>
          <cell r="AB320">
            <v>227362.99999774992</v>
          </cell>
          <cell r="AD320">
            <v>-5431827.0664985394</v>
          </cell>
        </row>
        <row r="322">
          <cell r="A322" t="str">
            <v>Discretionary Costs</v>
          </cell>
        </row>
        <row r="323">
          <cell r="A323" t="str">
            <v>Technology - Personnel</v>
          </cell>
          <cell r="AD323">
            <v>0</v>
          </cell>
        </row>
        <row r="324">
          <cell r="A324" t="str">
            <v>Technology - Outside Contractors</v>
          </cell>
          <cell r="R324">
            <v>0</v>
          </cell>
          <cell r="T324">
            <v>0</v>
          </cell>
          <cell r="V324">
            <v>0</v>
          </cell>
          <cell r="X324">
            <v>0</v>
          </cell>
          <cell r="Z324">
            <v>0</v>
          </cell>
          <cell r="AB324">
            <v>0</v>
          </cell>
          <cell r="AD324">
            <v>0</v>
          </cell>
        </row>
        <row r="325">
          <cell r="A325" t="str">
            <v>Technology - DMS Integration</v>
          </cell>
          <cell r="N325">
            <v>0</v>
          </cell>
          <cell r="P325">
            <v>0</v>
          </cell>
          <cell r="R325">
            <v>0</v>
          </cell>
          <cell r="T325">
            <v>0</v>
          </cell>
          <cell r="V325">
            <v>0</v>
          </cell>
          <cell r="X325">
            <v>0</v>
          </cell>
          <cell r="Z325">
            <v>0</v>
          </cell>
          <cell r="AB325">
            <v>0</v>
          </cell>
          <cell r="AD325">
            <v>0</v>
          </cell>
        </row>
        <row r="326">
          <cell r="A326" t="str">
            <v>Marketing</v>
          </cell>
          <cell r="J326">
            <v>0</v>
          </cell>
          <cell r="L326">
            <v>0</v>
          </cell>
          <cell r="N326">
            <v>0</v>
          </cell>
          <cell r="P326">
            <v>0</v>
          </cell>
          <cell r="R326">
            <v>0</v>
          </cell>
          <cell r="T326">
            <v>0</v>
          </cell>
          <cell r="V326">
            <v>0</v>
          </cell>
          <cell r="X326">
            <v>0</v>
          </cell>
          <cell r="Z326">
            <v>0</v>
          </cell>
          <cell r="AB326">
            <v>0</v>
          </cell>
          <cell r="AD326">
            <v>0</v>
          </cell>
        </row>
        <row r="327">
          <cell r="A327" t="str">
            <v>Sales/Finance/Prod Mgmt</v>
          </cell>
          <cell r="F327">
            <v>0</v>
          </cell>
          <cell r="H327">
            <v>0</v>
          </cell>
          <cell r="J327">
            <v>0</v>
          </cell>
          <cell r="L327">
            <v>0</v>
          </cell>
          <cell r="N327">
            <v>0</v>
          </cell>
          <cell r="P327">
            <v>0</v>
          </cell>
          <cell r="R327">
            <v>0</v>
          </cell>
          <cell r="T327">
            <v>0</v>
          </cell>
          <cell r="V327">
            <v>0</v>
          </cell>
          <cell r="X327">
            <v>0</v>
          </cell>
          <cell r="Z327">
            <v>0</v>
          </cell>
          <cell r="AB327">
            <v>0</v>
          </cell>
          <cell r="AD327">
            <v>0</v>
          </cell>
        </row>
        <row r="328">
          <cell r="A328" t="str">
            <v>Admin &amp; Other</v>
          </cell>
          <cell r="AD328">
            <v>0</v>
          </cell>
        </row>
        <row r="329">
          <cell r="B329" t="str">
            <v>Total Discretionary Costs</v>
          </cell>
          <cell r="F329">
            <v>0</v>
          </cell>
          <cell r="H329">
            <v>0</v>
          </cell>
          <cell r="J329">
            <v>0</v>
          </cell>
          <cell r="L329">
            <v>0</v>
          </cell>
          <cell r="N329">
            <v>0</v>
          </cell>
          <cell r="P329">
            <v>0</v>
          </cell>
          <cell r="R329">
            <v>0</v>
          </cell>
          <cell r="T329">
            <v>0</v>
          </cell>
          <cell r="V329">
            <v>0</v>
          </cell>
          <cell r="X329">
            <v>0</v>
          </cell>
          <cell r="Z329">
            <v>0</v>
          </cell>
          <cell r="AB329">
            <v>0</v>
          </cell>
          <cell r="AD329">
            <v>0</v>
          </cell>
        </row>
        <row r="331">
          <cell r="B331" t="str">
            <v>Total Costs</v>
          </cell>
          <cell r="F331">
            <v>957938</v>
          </cell>
          <cell r="H331">
            <v>1161599</v>
          </cell>
          <cell r="J331">
            <v>663166</v>
          </cell>
          <cell r="L331">
            <v>1090283</v>
          </cell>
          <cell r="N331">
            <v>1115247</v>
          </cell>
          <cell r="P331">
            <v>1071069</v>
          </cell>
          <cell r="R331">
            <v>1037714</v>
          </cell>
          <cell r="T331">
            <v>1059152</v>
          </cell>
          <cell r="V331">
            <v>1163557</v>
          </cell>
          <cell r="X331">
            <v>1123878</v>
          </cell>
          <cell r="Z331">
            <v>1045959</v>
          </cell>
          <cell r="AB331">
            <v>858306.5</v>
          </cell>
          <cell r="AD331">
            <v>12347868.5</v>
          </cell>
        </row>
        <row r="333">
          <cell r="C333" t="str">
            <v>Operating Income(Loss)</v>
          </cell>
          <cell r="F333">
            <v>-940134.99999799998</v>
          </cell>
          <cell r="H333">
            <v>-1135939.999998</v>
          </cell>
          <cell r="J333">
            <v>-501128.99999799998</v>
          </cell>
          <cell r="L333">
            <v>-716733.50399999996</v>
          </cell>
          <cell r="N333">
            <v>-562177.99999699998</v>
          </cell>
          <cell r="P333">
            <v>-459897.00000001234</v>
          </cell>
          <cell r="R333">
            <v>-387186.75000074995</v>
          </cell>
          <cell r="T333">
            <v>-400287.99999925005</v>
          </cell>
          <cell r="V333">
            <v>-449330.00000224996</v>
          </cell>
          <cell r="X333">
            <v>-249160.81250152679</v>
          </cell>
          <cell r="Z333">
            <v>142787.9999985001</v>
          </cell>
          <cell r="AB333">
            <v>227362.99999774992</v>
          </cell>
          <cell r="AD333">
            <v>-5431827.0664985394</v>
          </cell>
        </row>
        <row r="335">
          <cell r="C335" t="str">
            <v>Quarterly Operating Income (Loss)</v>
          </cell>
          <cell r="J335">
            <v>-2577203.999994</v>
          </cell>
          <cell r="P335">
            <v>-1738808.5039970123</v>
          </cell>
          <cell r="V335">
            <v>-1236804.7500022501</v>
          </cell>
          <cell r="AB335">
            <v>120990.18749472324</v>
          </cell>
        </row>
        <row r="342">
          <cell r="A342" t="str">
            <v>Cash Flow</v>
          </cell>
        </row>
        <row r="343">
          <cell r="A343" t="str">
            <v>Year Ending December 31, 2002</v>
          </cell>
        </row>
        <row r="345">
          <cell r="A345" t="str">
            <v>Updated:</v>
          </cell>
          <cell r="D345">
            <v>38367.43176712963</v>
          </cell>
        </row>
        <row r="349">
          <cell r="F349" t="str">
            <v>JAN</v>
          </cell>
          <cell r="H349" t="str">
            <v>FEB</v>
          </cell>
          <cell r="J349" t="str">
            <v>MAR</v>
          </cell>
          <cell r="L349" t="str">
            <v>APR</v>
          </cell>
          <cell r="N349" t="str">
            <v>MAY</v>
          </cell>
          <cell r="P349" t="str">
            <v>JUN</v>
          </cell>
          <cell r="R349" t="str">
            <v>JUL</v>
          </cell>
          <cell r="T349" t="str">
            <v>AUG</v>
          </cell>
          <cell r="V349" t="str">
            <v>SEP</v>
          </cell>
          <cell r="X349" t="str">
            <v>OCT</v>
          </cell>
          <cell r="Z349" t="str">
            <v>NOV</v>
          </cell>
          <cell r="AB349" t="str">
            <v>DEC</v>
          </cell>
          <cell r="AD349" t="str">
            <v>TOTAL</v>
          </cell>
        </row>
        <row r="352">
          <cell r="A352" t="str">
            <v>Beginning Cash Balance</v>
          </cell>
          <cell r="F352">
            <v>6337239.1715140715</v>
          </cell>
          <cell r="H352">
            <v>5012054.6715160711</v>
          </cell>
          <cell r="J352">
            <v>3722112.737817022</v>
          </cell>
          <cell r="L352">
            <v>3019536.7109099254</v>
          </cell>
          <cell r="N352">
            <v>2320127.8944745529</v>
          </cell>
          <cell r="P352">
            <v>1590779.8534358661</v>
          </cell>
          <cell r="R352">
            <v>4100602.8534358535</v>
          </cell>
          <cell r="T352">
            <v>3418866.9603614011</v>
          </cell>
          <cell r="V352">
            <v>3013072.103435854</v>
          </cell>
          <cell r="X352">
            <v>2916088.1034336039</v>
          </cell>
          <cell r="Z352">
            <v>2621816.3816194879</v>
          </cell>
          <cell r="AB352">
            <v>2636861.5116189667</v>
          </cell>
        </row>
        <row r="354">
          <cell r="A354" t="str">
            <v xml:space="preserve">Incoming </v>
          </cell>
        </row>
        <row r="356">
          <cell r="A356" t="str">
            <v>Partner Contributions(Distributions)</v>
          </cell>
          <cell r="P356">
            <v>3000000</v>
          </cell>
          <cell r="Z356">
            <v>0</v>
          </cell>
          <cell r="AD356">
            <v>3000000</v>
          </cell>
        </row>
        <row r="357">
          <cell r="A357" t="str">
            <v>CollisionLink Revenue</v>
          </cell>
          <cell r="F357">
            <v>17803.000002000001</v>
          </cell>
          <cell r="H357">
            <v>25659.000002000001</v>
          </cell>
          <cell r="J357">
            <v>26101.000002000001</v>
          </cell>
          <cell r="L357">
            <v>40045.995999999999</v>
          </cell>
          <cell r="N357">
            <v>40723.000003000001</v>
          </cell>
          <cell r="P357">
            <v>43384.999999987689</v>
          </cell>
          <cell r="R357">
            <v>47546.749999250002</v>
          </cell>
          <cell r="T357">
            <v>38085.000000749998</v>
          </cell>
          <cell r="V357">
            <v>52581.249997749997</v>
          </cell>
          <cell r="X357">
            <v>54280.187498473213</v>
          </cell>
          <cell r="Z357">
            <v>62816.999998500003</v>
          </cell>
          <cell r="AB357">
            <v>71743.499997749997</v>
          </cell>
          <cell r="AD357">
            <v>520770.68350146082</v>
          </cell>
        </row>
        <row r="358">
          <cell r="A358" t="str">
            <v>D2DLink Revenue</v>
          </cell>
          <cell r="F358">
            <v>0</v>
          </cell>
          <cell r="H358">
            <v>0</v>
          </cell>
          <cell r="J358">
            <v>135936</v>
          </cell>
          <cell r="L358">
            <v>333503.5</v>
          </cell>
          <cell r="N358">
            <v>512346</v>
          </cell>
          <cell r="P358">
            <v>567787</v>
          </cell>
          <cell r="R358">
            <v>602980.5</v>
          </cell>
          <cell r="T358">
            <v>620779</v>
          </cell>
          <cell r="V358">
            <v>661645.75</v>
          </cell>
          <cell r="X358">
            <v>820437</v>
          </cell>
          <cell r="Z358">
            <v>1050930</v>
          </cell>
          <cell r="AB358">
            <v>963926</v>
          </cell>
          <cell r="AD358">
            <v>6270270.75</v>
          </cell>
        </row>
        <row r="359">
          <cell r="A359" t="str">
            <v>Other Revenue</v>
          </cell>
          <cell r="Z359">
            <v>75000</v>
          </cell>
          <cell r="AB359">
            <v>50000</v>
          </cell>
          <cell r="AD359">
            <v>125000</v>
          </cell>
        </row>
        <row r="360">
          <cell r="A360" t="str">
            <v>DMSLink Revenue</v>
          </cell>
          <cell r="F360">
            <v>0</v>
          </cell>
          <cell r="H360">
            <v>0</v>
          </cell>
          <cell r="J360">
            <v>0</v>
          </cell>
          <cell r="L360">
            <v>0</v>
          </cell>
          <cell r="N360">
            <v>0</v>
          </cell>
          <cell r="P360">
            <v>0</v>
          </cell>
          <cell r="R360">
            <v>0</v>
          </cell>
          <cell r="T360">
            <v>0</v>
          </cell>
          <cell r="V360">
            <v>0</v>
          </cell>
          <cell r="X360">
            <v>0</v>
          </cell>
          <cell r="Z360">
            <v>0</v>
          </cell>
          <cell r="AB360">
            <v>0</v>
          </cell>
          <cell r="AD360">
            <v>0</v>
          </cell>
        </row>
        <row r="361">
          <cell r="A361" t="str">
            <v>Interest Received</v>
          </cell>
          <cell r="F361">
            <v>8484</v>
          </cell>
          <cell r="H361">
            <v>5770</v>
          </cell>
          <cell r="J361">
            <v>4816</v>
          </cell>
          <cell r="L361">
            <v>3622.1859127956977</v>
          </cell>
          <cell r="N361">
            <v>2866</v>
          </cell>
          <cell r="P361">
            <v>4021</v>
          </cell>
          <cell r="R361">
            <v>4812</v>
          </cell>
          <cell r="T361">
            <v>4193</v>
          </cell>
          <cell r="V361">
            <v>3860</v>
          </cell>
          <cell r="X361">
            <v>3679.0906874105603</v>
          </cell>
          <cell r="Z361">
            <v>2635.4400004510439</v>
          </cell>
          <cell r="AB361">
            <v>2510.1351216462522</v>
          </cell>
          <cell r="AD361">
            <v>51268.851722303552</v>
          </cell>
        </row>
        <row r="365">
          <cell r="A365" t="str">
            <v>Total Incoming</v>
          </cell>
          <cell r="F365">
            <v>26287.000002000001</v>
          </cell>
          <cell r="H365">
            <v>31429.000002000001</v>
          </cell>
          <cell r="J365">
            <v>166853.00000200002</v>
          </cell>
          <cell r="L365">
            <v>377171.6819127957</v>
          </cell>
          <cell r="N365">
            <v>555935.00000300002</v>
          </cell>
          <cell r="P365">
            <v>3615192.9999999879</v>
          </cell>
          <cell r="R365">
            <v>655339.24999925005</v>
          </cell>
          <cell r="T365">
            <v>663057.00000074995</v>
          </cell>
          <cell r="V365">
            <v>718086.99999775004</v>
          </cell>
          <cell r="X365">
            <v>878396.27818588377</v>
          </cell>
          <cell r="Z365">
            <v>1191382.439998951</v>
          </cell>
          <cell r="AB365">
            <v>1088179.6351193963</v>
          </cell>
          <cell r="AD365">
            <v>9967310.2852237634</v>
          </cell>
        </row>
        <row r="367">
          <cell r="A367" t="str">
            <v>Outgoing</v>
          </cell>
        </row>
        <row r="369">
          <cell r="A369" t="str">
            <v>Total Spending</v>
          </cell>
          <cell r="F369">
            <v>-957938</v>
          </cell>
          <cell r="H369">
            <v>-1161599</v>
          </cell>
          <cell r="J369">
            <v>-663166</v>
          </cell>
          <cell r="L369">
            <v>-1090283</v>
          </cell>
          <cell r="N369">
            <v>-1115247</v>
          </cell>
          <cell r="P369">
            <v>-1071069</v>
          </cell>
          <cell r="R369">
            <v>-1037714</v>
          </cell>
          <cell r="T369">
            <v>-1059152</v>
          </cell>
          <cell r="V369">
            <v>-1163557</v>
          </cell>
          <cell r="X369">
            <v>-1123878</v>
          </cell>
          <cell r="Z369">
            <v>-1045959</v>
          </cell>
          <cell r="AB369">
            <v>-858306.5</v>
          </cell>
          <cell r="AD369">
            <v>-12347868.5</v>
          </cell>
        </row>
        <row r="370">
          <cell r="A370" t="str">
            <v>Depreciation</v>
          </cell>
          <cell r="F370">
            <v>53617</v>
          </cell>
          <cell r="H370">
            <v>92068</v>
          </cell>
          <cell r="J370">
            <v>68404</v>
          </cell>
          <cell r="L370">
            <v>87400</v>
          </cell>
          <cell r="N370">
            <v>87400</v>
          </cell>
          <cell r="P370">
            <v>87400</v>
          </cell>
          <cell r="R370">
            <v>74763</v>
          </cell>
          <cell r="T370">
            <v>74763</v>
          </cell>
          <cell r="V370">
            <v>74763</v>
          </cell>
          <cell r="X370">
            <v>74763</v>
          </cell>
          <cell r="Z370">
            <v>28628</v>
          </cell>
          <cell r="AB370">
            <v>20500</v>
          </cell>
          <cell r="AD370">
            <v>824469</v>
          </cell>
        </row>
        <row r="371">
          <cell r="A371" t="str">
            <v>Discetionary Reductions</v>
          </cell>
        </row>
        <row r="372">
          <cell r="A372" t="str">
            <v>Capital</v>
          </cell>
        </row>
        <row r="373">
          <cell r="A373" t="str">
            <v xml:space="preserve">   B&amp;H Furniture &amp; Fixtures</v>
          </cell>
          <cell r="AD373">
            <v>0</v>
          </cell>
        </row>
        <row r="374">
          <cell r="A374" t="str">
            <v xml:space="preserve">   Furniture, Computers, Equipment</v>
          </cell>
          <cell r="F374">
            <v>-18472</v>
          </cell>
          <cell r="H374">
            <v>-104015</v>
          </cell>
          <cell r="J374">
            <v>0</v>
          </cell>
          <cell r="L374">
            <v>-15080</v>
          </cell>
          <cell r="N374">
            <v>-37364</v>
          </cell>
          <cell r="P374">
            <v>-31437</v>
          </cell>
          <cell r="R374">
            <v>-15223</v>
          </cell>
          <cell r="T374">
            <v>0</v>
          </cell>
          <cell r="V374">
            <v>-160332</v>
          </cell>
          <cell r="X374">
            <v>0</v>
          </cell>
          <cell r="Z374">
            <v>3286</v>
          </cell>
          <cell r="AB374">
            <v>-138088.03</v>
          </cell>
          <cell r="AD374">
            <v>-516725.03</v>
          </cell>
        </row>
        <row r="375">
          <cell r="A375" t="str">
            <v xml:space="preserve">   D2DLink</v>
          </cell>
          <cell r="F375">
            <v>-25000</v>
          </cell>
          <cell r="H375">
            <v>0</v>
          </cell>
          <cell r="J375">
            <v>-16250</v>
          </cell>
          <cell r="AD375">
            <v>-41250</v>
          </cell>
        </row>
        <row r="376">
          <cell r="A376" t="str">
            <v xml:space="preserve">      Total CAPEX</v>
          </cell>
          <cell r="F376">
            <v>-43472</v>
          </cell>
          <cell r="H376">
            <v>-104015</v>
          </cell>
          <cell r="J376">
            <v>-16250</v>
          </cell>
          <cell r="L376">
            <v>-15080</v>
          </cell>
          <cell r="N376">
            <v>-37364</v>
          </cell>
          <cell r="P376">
            <v>-31437</v>
          </cell>
          <cell r="R376">
            <v>-15223</v>
          </cell>
          <cell r="T376">
            <v>0</v>
          </cell>
          <cell r="V376">
            <v>-160332</v>
          </cell>
          <cell r="X376">
            <v>0</v>
          </cell>
          <cell r="Z376">
            <v>3286</v>
          </cell>
          <cell r="AB376">
            <v>-138088.03</v>
          </cell>
          <cell r="AD376">
            <v>-557975.03</v>
          </cell>
        </row>
        <row r="380">
          <cell r="A380" t="str">
            <v>Total Outgoing</v>
          </cell>
          <cell r="F380">
            <v>-947793</v>
          </cell>
          <cell r="H380">
            <v>-1173546</v>
          </cell>
          <cell r="J380">
            <v>-611012</v>
          </cell>
          <cell r="L380">
            <v>-1017963</v>
          </cell>
          <cell r="N380">
            <v>-1065211</v>
          </cell>
          <cell r="P380">
            <v>-1015106</v>
          </cell>
          <cell r="R380">
            <v>-978174</v>
          </cell>
          <cell r="T380">
            <v>-984389</v>
          </cell>
          <cell r="V380">
            <v>-1249126</v>
          </cell>
          <cell r="X380">
            <v>-1049115</v>
          </cell>
          <cell r="Z380">
            <v>-1014045</v>
          </cell>
          <cell r="AB380">
            <v>-975894.53</v>
          </cell>
          <cell r="AD380">
            <v>-12081374.529999999</v>
          </cell>
        </row>
        <row r="382">
          <cell r="A382" t="str">
            <v>Net Change in Working Capital</v>
          </cell>
          <cell r="F382">
            <v>-403678.5</v>
          </cell>
          <cell r="H382">
            <v>-147824.93370104861</v>
          </cell>
          <cell r="J382">
            <v>-258417.02690909663</v>
          </cell>
          <cell r="L382">
            <v>-58617.498348168097</v>
          </cell>
          <cell r="N382">
            <v>-220072.04104168667</v>
          </cell>
          <cell r="P382">
            <v>-90264</v>
          </cell>
          <cell r="R382">
            <v>-358901.1430737027</v>
          </cell>
          <cell r="T382">
            <v>-84462.856926297303</v>
          </cell>
          <cell r="V382">
            <v>434055</v>
          </cell>
          <cell r="X382">
            <v>-123553</v>
          </cell>
          <cell r="Z382">
            <v>-162292.309999472</v>
          </cell>
          <cell r="AB382">
            <v>571522.92999947211</v>
          </cell>
          <cell r="AD382">
            <v>-902505.37999999989</v>
          </cell>
        </row>
        <row r="385">
          <cell r="A385" t="str">
            <v>Ending Cash Balance</v>
          </cell>
          <cell r="F385">
            <v>5012054.6715160711</v>
          </cell>
          <cell r="H385">
            <v>3722112.737817022</v>
          </cell>
          <cell r="J385">
            <v>3019536.7109099254</v>
          </cell>
          <cell r="L385">
            <v>2320127.8944745529</v>
          </cell>
          <cell r="N385">
            <v>1590779.8534358661</v>
          </cell>
          <cell r="P385">
            <v>4100602.8534358535</v>
          </cell>
          <cell r="R385">
            <v>3418866.9603614011</v>
          </cell>
          <cell r="T385">
            <v>3013072.103435854</v>
          </cell>
          <cell r="V385">
            <v>2916088.1034336039</v>
          </cell>
          <cell r="X385">
            <v>2621816.3816194879</v>
          </cell>
          <cell r="Z385">
            <v>2636861.5116189667</v>
          </cell>
          <cell r="AB385">
            <v>3320669.5467378353</v>
          </cell>
        </row>
        <row r="388">
          <cell r="A388" t="str">
            <v>Net Cash Flow</v>
          </cell>
          <cell r="F388">
            <v>-1325184.4999980005</v>
          </cell>
          <cell r="H388">
            <v>-1289941.9336990491</v>
          </cell>
          <cell r="J388">
            <v>-702576.02690709662</v>
          </cell>
          <cell r="L388">
            <v>-699408.81643537246</v>
          </cell>
          <cell r="N388">
            <v>-729348.04103868688</v>
          </cell>
          <cell r="P388">
            <v>2509822.9999999874</v>
          </cell>
          <cell r="R388">
            <v>-681735.89307445241</v>
          </cell>
          <cell r="T388">
            <v>-405794.85692554712</v>
          </cell>
          <cell r="V388">
            <v>-96984.000002250075</v>
          </cell>
          <cell r="X388">
            <v>-294271.721814116</v>
          </cell>
          <cell r="Z388">
            <v>15045.129999478813</v>
          </cell>
          <cell r="AB388">
            <v>683808.03511886857</v>
          </cell>
          <cell r="AD388">
            <v>-3016569.6247762358</v>
          </cell>
        </row>
        <row r="390">
          <cell r="A390" t="str">
            <v>Less Partner Capital Contributions</v>
          </cell>
          <cell r="V390">
            <v>0</v>
          </cell>
          <cell r="AD390">
            <v>0</v>
          </cell>
        </row>
        <row r="391">
          <cell r="A391" t="str">
            <v>Less Litigation</v>
          </cell>
          <cell r="F391">
            <v>0</v>
          </cell>
          <cell r="H391">
            <v>0</v>
          </cell>
          <cell r="J391">
            <v>0</v>
          </cell>
          <cell r="L391">
            <v>0</v>
          </cell>
          <cell r="N391">
            <v>0</v>
          </cell>
          <cell r="P391">
            <v>0</v>
          </cell>
          <cell r="R391">
            <v>0</v>
          </cell>
          <cell r="T391">
            <v>0</v>
          </cell>
          <cell r="V391">
            <v>0</v>
          </cell>
          <cell r="X391">
            <v>0</v>
          </cell>
          <cell r="Z391">
            <v>0</v>
          </cell>
          <cell r="AB391">
            <v>0</v>
          </cell>
          <cell r="AD391">
            <v>0</v>
          </cell>
        </row>
        <row r="392">
          <cell r="A392" t="str">
            <v>Net Change in Working Capital</v>
          </cell>
          <cell r="F392">
            <v>403678.5</v>
          </cell>
          <cell r="H392">
            <v>147824.93370104861</v>
          </cell>
          <cell r="J392">
            <v>258417.02690909663</v>
          </cell>
          <cell r="L392">
            <v>58617.498348168097</v>
          </cell>
          <cell r="N392">
            <v>220072.04104168667</v>
          </cell>
          <cell r="P392">
            <v>90264</v>
          </cell>
          <cell r="R392">
            <v>358901.1430737027</v>
          </cell>
          <cell r="T392">
            <v>84462.856926297303</v>
          </cell>
          <cell r="V392">
            <v>-434055</v>
          </cell>
          <cell r="X392">
            <v>123553</v>
          </cell>
          <cell r="Z392">
            <v>162292.309999472</v>
          </cell>
          <cell r="AB392">
            <v>-571522.92999947211</v>
          </cell>
          <cell r="AD392">
            <v>902505.37999999989</v>
          </cell>
        </row>
        <row r="394">
          <cell r="A394" t="str">
            <v>Adjusted Net Cash Flow</v>
          </cell>
          <cell r="F394">
            <v>-921505.99999800045</v>
          </cell>
          <cell r="H394">
            <v>-1142116.9999980005</v>
          </cell>
          <cell r="J394">
            <v>-444158.99999799998</v>
          </cell>
          <cell r="L394">
            <v>-640791.31808720436</v>
          </cell>
          <cell r="N394">
            <v>-509275.99999700021</v>
          </cell>
          <cell r="P394">
            <v>2600086.9999999874</v>
          </cell>
          <cell r="R394">
            <v>-322834.75000074971</v>
          </cell>
          <cell r="T394">
            <v>-321331.99999924982</v>
          </cell>
          <cell r="V394">
            <v>-531039.00000225008</v>
          </cell>
          <cell r="X394">
            <v>-170718.721814116</v>
          </cell>
          <cell r="Z394">
            <v>177337.43999895081</v>
          </cell>
          <cell r="AB394">
            <v>112285.10511939647</v>
          </cell>
          <cell r="AD394">
            <v>-2114064.2447762364</v>
          </cell>
        </row>
        <row r="396">
          <cell r="A396" t="str">
            <v>Budgeted Cash Flow</v>
          </cell>
          <cell r="F396">
            <v>-338532</v>
          </cell>
          <cell r="H396">
            <v>-338532</v>
          </cell>
          <cell r="J396">
            <v>-338533</v>
          </cell>
          <cell r="L396">
            <v>-144002</v>
          </cell>
          <cell r="N396">
            <v>-144002</v>
          </cell>
          <cell r="P396">
            <v>-144003</v>
          </cell>
          <cell r="R396">
            <v>60257</v>
          </cell>
          <cell r="T396">
            <v>60257</v>
          </cell>
          <cell r="V396">
            <v>60257</v>
          </cell>
          <cell r="X396">
            <v>259857</v>
          </cell>
          <cell r="Z396">
            <v>259857</v>
          </cell>
          <cell r="AB396">
            <v>259857</v>
          </cell>
          <cell r="AD396">
            <v>-487262</v>
          </cell>
        </row>
        <row r="399">
          <cell r="A399" t="str">
            <v>Better (Worse) Than Budget</v>
          </cell>
          <cell r="F399">
            <v>-582973.99999800045</v>
          </cell>
          <cell r="H399">
            <v>-803584.99999800045</v>
          </cell>
          <cell r="J399">
            <v>-105625.99999799998</v>
          </cell>
          <cell r="L399">
            <v>-496789.31808720436</v>
          </cell>
          <cell r="N399">
            <v>-365273.99999700021</v>
          </cell>
          <cell r="P399">
            <v>2744089.9999999874</v>
          </cell>
          <cell r="R399">
            <v>-383091.75000074971</v>
          </cell>
          <cell r="T399">
            <v>-381588.99999924982</v>
          </cell>
          <cell r="V399">
            <v>-591296.00000225008</v>
          </cell>
          <cell r="X399">
            <v>-430575.721814116</v>
          </cell>
          <cell r="Z399">
            <v>-82519.560001049191</v>
          </cell>
          <cell r="AB399">
            <v>-147571.89488060353</v>
          </cell>
          <cell r="AD399">
            <v>-1626802.2447762364</v>
          </cell>
        </row>
        <row r="401">
          <cell r="A401" t="str">
            <v>Cumulative Cash Flow</v>
          </cell>
          <cell r="F401">
            <v>-1325184.4999980005</v>
          </cell>
          <cell r="H401">
            <v>-2615126.4336970495</v>
          </cell>
          <cell r="J401">
            <v>-3317702.4606041461</v>
          </cell>
          <cell r="L401">
            <v>-4017111.2770395186</v>
          </cell>
          <cell r="N401">
            <v>-4746459.318078205</v>
          </cell>
          <cell r="P401">
            <v>-2236636.3180782176</v>
          </cell>
          <cell r="R401">
            <v>-2918372.21115267</v>
          </cell>
          <cell r="T401">
            <v>-3324167.0680782171</v>
          </cell>
          <cell r="V401">
            <v>-3421151.0680804672</v>
          </cell>
          <cell r="X401">
            <v>-3715422.7898945832</v>
          </cell>
          <cell r="Z401">
            <v>-3700377.6598951044</v>
          </cell>
          <cell r="AB401">
            <v>-3016569.6247762358</v>
          </cell>
        </row>
        <row r="403">
          <cell r="Z403" t="str">
            <v>Forecast:</v>
          </cell>
          <cell r="AD403">
            <v>-2114064.2447762364</v>
          </cell>
        </row>
        <row r="405">
          <cell r="A405" t="str">
            <v>Working Capital Change</v>
          </cell>
        </row>
        <row r="407">
          <cell r="A407" t="str">
            <v>Accounts Receivable</v>
          </cell>
          <cell r="F407">
            <v>29346.000000000004</v>
          </cell>
          <cell r="H407">
            <v>62467.433701048743</v>
          </cell>
          <cell r="J407">
            <v>180301.96061014524</v>
          </cell>
          <cell r="L407">
            <v>495586.45895831339</v>
          </cell>
          <cell r="N407">
            <v>880702</v>
          </cell>
          <cell r="P407">
            <v>1124678</v>
          </cell>
          <cell r="R407">
            <v>1186643.6430737027</v>
          </cell>
          <cell r="T407">
            <v>1254581</v>
          </cell>
          <cell r="V407">
            <v>1311737</v>
          </cell>
          <cell r="X407">
            <v>1668191</v>
          </cell>
          <cell r="Z407">
            <v>2101721.9999994719</v>
          </cell>
          <cell r="AB407">
            <v>1901331.1599999997</v>
          </cell>
        </row>
        <row r="408">
          <cell r="A408" t="str">
            <v>Other Current Assets</v>
          </cell>
          <cell r="F408">
            <v>1140551</v>
          </cell>
          <cell r="H408">
            <v>1137823</v>
          </cell>
          <cell r="J408">
            <v>785410</v>
          </cell>
          <cell r="L408">
            <v>458612</v>
          </cell>
          <cell r="N408">
            <v>333075</v>
          </cell>
          <cell r="P408">
            <v>312587</v>
          </cell>
          <cell r="R408">
            <v>350916</v>
          </cell>
          <cell r="T408">
            <v>323547</v>
          </cell>
          <cell r="V408">
            <v>280160</v>
          </cell>
          <cell r="X408">
            <v>309240</v>
          </cell>
          <cell r="Z408">
            <v>336556</v>
          </cell>
          <cell r="AB408">
            <v>437340.09</v>
          </cell>
        </row>
        <row r="409">
          <cell r="A409" t="str">
            <v>Other Assets less Amortization</v>
          </cell>
          <cell r="F409">
            <v>1311228.5</v>
          </cell>
          <cell r="H409">
            <v>1336226</v>
          </cell>
          <cell r="J409">
            <v>2227251.5</v>
          </cell>
          <cell r="L409">
            <v>2237252.5</v>
          </cell>
          <cell r="N409">
            <v>2243231</v>
          </cell>
          <cell r="P409">
            <v>2245475</v>
          </cell>
          <cell r="R409">
            <v>2246368.5</v>
          </cell>
          <cell r="T409">
            <v>2253890</v>
          </cell>
          <cell r="V409">
            <v>2254660</v>
          </cell>
          <cell r="X409">
            <v>2299872</v>
          </cell>
          <cell r="Z409">
            <v>2299876</v>
          </cell>
          <cell r="AB409">
            <v>2511728.67</v>
          </cell>
        </row>
        <row r="410">
          <cell r="A410" t="str">
            <v>Software CIP/Amortization</v>
          </cell>
          <cell r="F410">
            <v>511461</v>
          </cell>
          <cell r="H410">
            <v>511461</v>
          </cell>
          <cell r="J410">
            <v>0</v>
          </cell>
          <cell r="L410">
            <v>0</v>
          </cell>
          <cell r="N410">
            <v>0</v>
          </cell>
          <cell r="P410">
            <v>0</v>
          </cell>
          <cell r="R410">
            <v>0</v>
          </cell>
          <cell r="T410">
            <v>0</v>
          </cell>
          <cell r="V410">
            <v>0</v>
          </cell>
          <cell r="X410">
            <v>0</v>
          </cell>
          <cell r="Z410">
            <v>0</v>
          </cell>
          <cell r="AB410">
            <v>0</v>
          </cell>
        </row>
        <row r="411">
          <cell r="A411" t="str">
            <v xml:space="preserve">   Total Assets</v>
          </cell>
          <cell r="F411">
            <v>2992586.5</v>
          </cell>
          <cell r="H411">
            <v>3047977.4337010486</v>
          </cell>
          <cell r="J411">
            <v>3192963.4606101452</v>
          </cell>
          <cell r="L411">
            <v>3191450.9589583133</v>
          </cell>
          <cell r="N411">
            <v>3457008</v>
          </cell>
          <cell r="P411">
            <v>3682740</v>
          </cell>
          <cell r="R411">
            <v>3783928.1430737027</v>
          </cell>
          <cell r="T411">
            <v>3832018</v>
          </cell>
          <cell r="V411">
            <v>3846557</v>
          </cell>
          <cell r="X411">
            <v>4277303</v>
          </cell>
          <cell r="Z411">
            <v>4738153.9999994719</v>
          </cell>
          <cell r="AB411">
            <v>4850399.92</v>
          </cell>
        </row>
        <row r="414">
          <cell r="A414" t="str">
            <v>Accounts Payable</v>
          </cell>
          <cell r="F414">
            <v>896300</v>
          </cell>
          <cell r="H414">
            <v>813542</v>
          </cell>
          <cell r="J414">
            <v>851813</v>
          </cell>
          <cell r="L414">
            <v>735565</v>
          </cell>
          <cell r="N414">
            <v>724125</v>
          </cell>
          <cell r="P414">
            <v>661644</v>
          </cell>
          <cell r="R414">
            <v>593181</v>
          </cell>
          <cell r="T414">
            <v>532516</v>
          </cell>
          <cell r="V414">
            <v>518780</v>
          </cell>
          <cell r="X414">
            <v>715202</v>
          </cell>
          <cell r="Z414">
            <v>759900</v>
          </cell>
          <cell r="AB414">
            <v>1273003.57</v>
          </cell>
        </row>
        <row r="415">
          <cell r="A415" t="str">
            <v>Other Current Liabilities</v>
          </cell>
          <cell r="F415">
            <v>963533</v>
          </cell>
          <cell r="H415">
            <v>953857</v>
          </cell>
          <cell r="J415">
            <v>802155</v>
          </cell>
          <cell r="L415">
            <v>858273</v>
          </cell>
          <cell r="N415">
            <v>915198</v>
          </cell>
          <cell r="P415">
            <v>1113147</v>
          </cell>
          <cell r="R415">
            <v>923897</v>
          </cell>
          <cell r="T415">
            <v>948189</v>
          </cell>
          <cell r="V415">
            <v>1410519</v>
          </cell>
          <cell r="X415">
            <v>1521290</v>
          </cell>
          <cell r="Z415">
            <v>1775150.69</v>
          </cell>
          <cell r="AB415">
            <v>1945815.97</v>
          </cell>
        </row>
        <row r="416">
          <cell r="A416" t="str">
            <v>Accrued Rebates</v>
          </cell>
        </row>
        <row r="417">
          <cell r="A417" t="str">
            <v>Other Liabilities</v>
          </cell>
        </row>
        <row r="418">
          <cell r="A418" t="str">
            <v xml:space="preserve">   Total Liabilities</v>
          </cell>
          <cell r="F418">
            <v>1859833</v>
          </cell>
          <cell r="H418">
            <v>1767399</v>
          </cell>
          <cell r="J418">
            <v>1653968</v>
          </cell>
          <cell r="L418">
            <v>1593838</v>
          </cell>
          <cell r="N418">
            <v>1639323</v>
          </cell>
          <cell r="P418">
            <v>1774791</v>
          </cell>
          <cell r="R418">
            <v>1517078</v>
          </cell>
          <cell r="T418">
            <v>1480705</v>
          </cell>
          <cell r="V418">
            <v>1929299</v>
          </cell>
          <cell r="X418">
            <v>2236492</v>
          </cell>
          <cell r="Z418">
            <v>2535050.69</v>
          </cell>
          <cell r="AB418">
            <v>3218819.54</v>
          </cell>
        </row>
        <row r="420">
          <cell r="A420" t="str">
            <v>Net Change in Working Capital</v>
          </cell>
          <cell r="F420">
            <v>-403678.5</v>
          </cell>
          <cell r="H420">
            <v>-147824.93370104861</v>
          </cell>
          <cell r="J420">
            <v>-258417.02690909663</v>
          </cell>
          <cell r="L420">
            <v>-58617.498348168097</v>
          </cell>
          <cell r="N420">
            <v>-220072.04104168667</v>
          </cell>
          <cell r="P420">
            <v>-90264</v>
          </cell>
          <cell r="R420">
            <v>-358901.1430737027</v>
          </cell>
          <cell r="T420">
            <v>-84462.856926297303</v>
          </cell>
          <cell r="V420">
            <v>434055</v>
          </cell>
          <cell r="X420">
            <v>-123553</v>
          </cell>
          <cell r="Z420">
            <v>-162292.309999472</v>
          </cell>
          <cell r="AB420">
            <v>571522.92999947211</v>
          </cell>
        </row>
        <row r="424">
          <cell r="F424">
            <v>46.285407688975162</v>
          </cell>
          <cell r="H424">
            <v>86.2373112539224</v>
          </cell>
          <cell r="J424">
            <v>57.636378166706628</v>
          </cell>
          <cell r="L424">
            <v>55.518926932369411</v>
          </cell>
          <cell r="N424">
            <v>57.026834914192037</v>
          </cell>
          <cell r="P424">
            <v>57.961081740221545</v>
          </cell>
          <cell r="R424">
            <v>56.430737027437544</v>
          </cell>
          <cell r="T424">
            <v>57.488439761606777</v>
          </cell>
          <cell r="V424">
            <v>57.319012359767832</v>
          </cell>
          <cell r="X424">
            <v>62.992432829071859</v>
          </cell>
          <cell r="Z424">
            <v>61.112434499255542</v>
          </cell>
          <cell r="AB424">
            <v>50.157862291356082</v>
          </cell>
        </row>
        <row r="426">
          <cell r="A426" t="str">
            <v>Proof:  Cash per F/S</v>
          </cell>
          <cell r="F426">
            <v>5012055</v>
          </cell>
          <cell r="H426">
            <v>3722113</v>
          </cell>
          <cell r="J426">
            <v>3019537</v>
          </cell>
          <cell r="L426">
            <v>2320128</v>
          </cell>
          <cell r="N426">
            <v>1590780</v>
          </cell>
          <cell r="P426">
            <v>4100603</v>
          </cell>
          <cell r="R426">
            <v>3418867</v>
          </cell>
          <cell r="T426">
            <v>3013072</v>
          </cell>
          <cell r="V426">
            <v>2916088</v>
          </cell>
          <cell r="X426">
            <v>2621816</v>
          </cell>
          <cell r="Z426">
            <v>2636862</v>
          </cell>
          <cell r="AB426">
            <v>3320670</v>
          </cell>
        </row>
        <row r="427">
          <cell r="F427">
            <v>0.32848392892628908</v>
          </cell>
          <cell r="H427">
            <v>0.26218297798186541</v>
          </cell>
          <cell r="J427">
            <v>0.28909007459878922</v>
          </cell>
          <cell r="L427">
            <v>0.10552544705569744</v>
          </cell>
          <cell r="N427">
            <v>0.14656413393095136</v>
          </cell>
          <cell r="P427">
            <v>0.14656414650380611</v>
          </cell>
          <cell r="R427">
            <v>3.9638598915189505E-2</v>
          </cell>
          <cell r="T427">
            <v>-0.10343585396185517</v>
          </cell>
          <cell r="V427">
            <v>-0.1034336038865149</v>
          </cell>
          <cell r="X427">
            <v>-0.38161948788911104</v>
          </cell>
          <cell r="Z427">
            <v>0.48838103329762816</v>
          </cell>
          <cell r="AB427">
            <v>0.45326216472312808</v>
          </cell>
        </row>
        <row r="432">
          <cell r="A432" t="str">
            <v>Revenue Model - D2DLink</v>
          </cell>
        </row>
        <row r="433">
          <cell r="A433" t="str">
            <v>Year Ending December 31, 2002</v>
          </cell>
        </row>
        <row r="434">
          <cell r="B434" t="str">
            <v>Updated:</v>
          </cell>
          <cell r="D434">
            <v>38367.43176712963</v>
          </cell>
        </row>
        <row r="435">
          <cell r="F435" t="str">
            <v>JAN</v>
          </cell>
          <cell r="H435" t="str">
            <v>FEB</v>
          </cell>
          <cell r="J435" t="str">
            <v>MAR</v>
          </cell>
          <cell r="L435" t="str">
            <v>APR</v>
          </cell>
          <cell r="N435" t="str">
            <v>MAY</v>
          </cell>
          <cell r="P435" t="str">
            <v>JUN</v>
          </cell>
          <cell r="R435" t="str">
            <v>JUL</v>
          </cell>
          <cell r="T435" t="str">
            <v>AUG</v>
          </cell>
          <cell r="V435" t="str">
            <v>SEP</v>
          </cell>
          <cell r="X435" t="str">
            <v>OCT</v>
          </cell>
          <cell r="Z435" t="str">
            <v>NOV</v>
          </cell>
          <cell r="AB435" t="str">
            <v>DEC</v>
          </cell>
          <cell r="AD435" t="str">
            <v>TOTAL</v>
          </cell>
        </row>
        <row r="436">
          <cell r="D436" t="str">
            <v>Sensitivity Factor</v>
          </cell>
          <cell r="F436">
            <v>1</v>
          </cell>
          <cell r="H436">
            <v>1</v>
          </cell>
          <cell r="J436">
            <v>1</v>
          </cell>
          <cell r="L436">
            <v>1</v>
          </cell>
          <cell r="N436">
            <v>1</v>
          </cell>
          <cell r="P436">
            <v>1</v>
          </cell>
          <cell r="R436">
            <v>1</v>
          </cell>
          <cell r="T436">
            <v>1</v>
          </cell>
          <cell r="V436">
            <v>1</v>
          </cell>
          <cell r="X436">
            <v>1</v>
          </cell>
          <cell r="Z436">
            <v>1</v>
          </cell>
          <cell r="AB436">
            <v>1</v>
          </cell>
        </row>
        <row r="439">
          <cell r="D439" t="str">
            <v>Activations [Storefront]</v>
          </cell>
        </row>
        <row r="440">
          <cell r="D440" t="str">
            <v>DCX</v>
          </cell>
          <cell r="F440">
            <v>0</v>
          </cell>
          <cell r="H440">
            <v>0</v>
          </cell>
          <cell r="J440">
            <v>0</v>
          </cell>
          <cell r="L440">
            <v>0</v>
          </cell>
          <cell r="N440">
            <v>0</v>
          </cell>
          <cell r="P440">
            <v>0</v>
          </cell>
          <cell r="R440">
            <v>0</v>
          </cell>
          <cell r="T440">
            <v>0</v>
          </cell>
          <cell r="V440">
            <v>0</v>
          </cell>
          <cell r="X440">
            <v>0</v>
          </cell>
          <cell r="Z440">
            <v>0</v>
          </cell>
          <cell r="AB440">
            <v>0</v>
          </cell>
          <cell r="AD440">
            <v>0</v>
          </cell>
        </row>
        <row r="441">
          <cell r="D441" t="str">
            <v>GM Tier 1 Buyer Only</v>
          </cell>
          <cell r="F441">
            <v>0</v>
          </cell>
          <cell r="H441">
            <v>0</v>
          </cell>
          <cell r="J441">
            <v>0</v>
          </cell>
          <cell r="L441">
            <v>0</v>
          </cell>
          <cell r="N441">
            <v>0</v>
          </cell>
          <cell r="P441">
            <v>0</v>
          </cell>
          <cell r="R441">
            <v>0</v>
          </cell>
          <cell r="T441">
            <v>0</v>
          </cell>
          <cell r="V441">
            <v>3</v>
          </cell>
          <cell r="X441">
            <v>16</v>
          </cell>
          <cell r="Z441">
            <v>34</v>
          </cell>
          <cell r="AB441">
            <v>24</v>
          </cell>
          <cell r="AD441">
            <v>77</v>
          </cell>
        </row>
        <row r="442">
          <cell r="D442" t="str">
            <v>GM Tier 2 Buyer/Seller</v>
          </cell>
          <cell r="F442">
            <v>0</v>
          </cell>
          <cell r="H442">
            <v>0</v>
          </cell>
          <cell r="J442">
            <v>0</v>
          </cell>
          <cell r="L442">
            <v>0</v>
          </cell>
          <cell r="N442">
            <v>0</v>
          </cell>
          <cell r="P442">
            <v>0</v>
          </cell>
          <cell r="R442">
            <v>0</v>
          </cell>
          <cell r="T442">
            <v>0</v>
          </cell>
          <cell r="V442">
            <v>71</v>
          </cell>
          <cell r="X442">
            <v>275</v>
          </cell>
          <cell r="Z442">
            <v>260</v>
          </cell>
          <cell r="AB442">
            <v>279</v>
          </cell>
          <cell r="AD442">
            <v>885</v>
          </cell>
        </row>
        <row r="443">
          <cell r="D443" t="str">
            <v>GM Tier 3 Buyer/Seller</v>
          </cell>
          <cell r="F443">
            <v>0</v>
          </cell>
          <cell r="H443">
            <v>0</v>
          </cell>
          <cell r="J443">
            <v>0</v>
          </cell>
          <cell r="L443">
            <v>0</v>
          </cell>
          <cell r="N443">
            <v>0</v>
          </cell>
          <cell r="P443">
            <v>0</v>
          </cell>
          <cell r="R443">
            <v>0</v>
          </cell>
          <cell r="T443">
            <v>0</v>
          </cell>
          <cell r="V443">
            <v>232</v>
          </cell>
          <cell r="X443">
            <v>812</v>
          </cell>
          <cell r="Z443">
            <v>599</v>
          </cell>
          <cell r="AB443">
            <v>669</v>
          </cell>
          <cell r="AD443">
            <v>2312</v>
          </cell>
        </row>
        <row r="444">
          <cell r="D444" t="str">
            <v>GM Tier 4 Buyer/Seller</v>
          </cell>
          <cell r="F444">
            <v>0</v>
          </cell>
          <cell r="H444">
            <v>0</v>
          </cell>
          <cell r="J444">
            <v>0</v>
          </cell>
          <cell r="L444">
            <v>0</v>
          </cell>
          <cell r="N444">
            <v>0</v>
          </cell>
          <cell r="P444">
            <v>0</v>
          </cell>
          <cell r="R444">
            <v>0</v>
          </cell>
          <cell r="T444">
            <v>0</v>
          </cell>
          <cell r="V444">
            <v>110</v>
          </cell>
          <cell r="X444">
            <v>331</v>
          </cell>
          <cell r="Z444">
            <v>235</v>
          </cell>
          <cell r="AB444">
            <v>289</v>
          </cell>
          <cell r="AD444">
            <v>965</v>
          </cell>
        </row>
        <row r="445">
          <cell r="D445" t="str">
            <v>GM Tier 5 Buyer/Seller</v>
          </cell>
          <cell r="F445">
            <v>0</v>
          </cell>
          <cell r="H445">
            <v>0</v>
          </cell>
          <cell r="J445">
            <v>0</v>
          </cell>
          <cell r="L445">
            <v>0</v>
          </cell>
          <cell r="N445">
            <v>0</v>
          </cell>
          <cell r="P445">
            <v>0</v>
          </cell>
          <cell r="R445">
            <v>0</v>
          </cell>
          <cell r="T445">
            <v>0</v>
          </cell>
          <cell r="V445">
            <v>37</v>
          </cell>
          <cell r="X445">
            <v>76</v>
          </cell>
          <cell r="Z445">
            <v>66</v>
          </cell>
          <cell r="AB445">
            <v>95</v>
          </cell>
          <cell r="AD445">
            <v>274</v>
          </cell>
        </row>
        <row r="446">
          <cell r="D446" t="str">
            <v>Ford FADs</v>
          </cell>
          <cell r="F446">
            <v>0</v>
          </cell>
          <cell r="H446">
            <v>0</v>
          </cell>
          <cell r="J446">
            <v>0</v>
          </cell>
          <cell r="L446">
            <v>0</v>
          </cell>
          <cell r="N446">
            <v>0</v>
          </cell>
          <cell r="P446">
            <v>0</v>
          </cell>
          <cell r="R446">
            <v>0</v>
          </cell>
          <cell r="T446">
            <v>0</v>
          </cell>
          <cell r="V446">
            <v>0</v>
          </cell>
          <cell r="X446">
            <v>0</v>
          </cell>
          <cell r="Z446">
            <v>0</v>
          </cell>
          <cell r="AB446">
            <v>1</v>
          </cell>
          <cell r="AD446">
            <v>1</v>
          </cell>
        </row>
        <row r="447">
          <cell r="D447" t="str">
            <v>Ford Buyer Only</v>
          </cell>
          <cell r="F447">
            <v>0</v>
          </cell>
          <cell r="H447">
            <v>14</v>
          </cell>
          <cell r="J447">
            <v>141</v>
          </cell>
          <cell r="L447">
            <v>507</v>
          </cell>
          <cell r="N447">
            <v>106</v>
          </cell>
          <cell r="P447">
            <v>6</v>
          </cell>
          <cell r="R447">
            <v>-5</v>
          </cell>
          <cell r="T447">
            <v>0</v>
          </cell>
          <cell r="V447">
            <v>23</v>
          </cell>
          <cell r="X447">
            <v>6</v>
          </cell>
          <cell r="Z447">
            <v>2</v>
          </cell>
          <cell r="AB447">
            <v>-4</v>
          </cell>
          <cell r="AD447">
            <v>796</v>
          </cell>
        </row>
        <row r="448">
          <cell r="D448" t="str">
            <v>Ford Buyer/Seller</v>
          </cell>
          <cell r="F448">
            <v>0</v>
          </cell>
          <cell r="H448">
            <v>103</v>
          </cell>
          <cell r="J448">
            <v>838</v>
          </cell>
          <cell r="L448">
            <v>1100</v>
          </cell>
          <cell r="N448">
            <v>592</v>
          </cell>
          <cell r="P448">
            <v>246</v>
          </cell>
          <cell r="R448">
            <v>119</v>
          </cell>
          <cell r="T448">
            <v>58</v>
          </cell>
          <cell r="V448">
            <v>104</v>
          </cell>
          <cell r="X448">
            <v>64</v>
          </cell>
          <cell r="Z448">
            <v>26</v>
          </cell>
          <cell r="AB448">
            <v>15</v>
          </cell>
          <cell r="AD448">
            <v>3265</v>
          </cell>
        </row>
        <row r="449">
          <cell r="D449" t="str">
            <v>Total Activations</v>
          </cell>
          <cell r="F449">
            <v>0</v>
          </cell>
          <cell r="H449">
            <v>117</v>
          </cell>
          <cell r="J449">
            <v>979</v>
          </cell>
          <cell r="L449">
            <v>1607</v>
          </cell>
          <cell r="N449">
            <v>698</v>
          </cell>
          <cell r="P449">
            <v>252</v>
          </cell>
          <cell r="R449">
            <v>114</v>
          </cell>
          <cell r="T449">
            <v>58</v>
          </cell>
          <cell r="V449">
            <v>580</v>
          </cell>
          <cell r="X449">
            <v>1580</v>
          </cell>
          <cell r="Z449">
            <v>1222</v>
          </cell>
          <cell r="AB449">
            <v>1368</v>
          </cell>
          <cell r="AD449">
            <v>8575</v>
          </cell>
        </row>
        <row r="451">
          <cell r="D451" t="str">
            <v>Cumulative Activations</v>
          </cell>
        </row>
        <row r="452">
          <cell r="D452" t="str">
            <v>DCX</v>
          </cell>
          <cell r="F452">
            <v>0</v>
          </cell>
          <cell r="H452">
            <v>0</v>
          </cell>
          <cell r="J452">
            <v>0</v>
          </cell>
          <cell r="L452">
            <v>0</v>
          </cell>
          <cell r="N452">
            <v>0</v>
          </cell>
          <cell r="P452">
            <v>0</v>
          </cell>
          <cell r="R452">
            <v>0</v>
          </cell>
          <cell r="T452">
            <v>0</v>
          </cell>
          <cell r="V452">
            <v>0</v>
          </cell>
          <cell r="X452">
            <v>0</v>
          </cell>
          <cell r="Z452">
            <v>0</v>
          </cell>
          <cell r="AB452">
            <v>0</v>
          </cell>
        </row>
        <row r="453">
          <cell r="D453" t="str">
            <v>GM Tier 1 Buyer Only</v>
          </cell>
          <cell r="F453">
            <v>0</v>
          </cell>
          <cell r="H453">
            <v>0</v>
          </cell>
          <cell r="J453">
            <v>0</v>
          </cell>
          <cell r="L453">
            <v>0</v>
          </cell>
          <cell r="N453">
            <v>0</v>
          </cell>
          <cell r="P453">
            <v>0</v>
          </cell>
          <cell r="R453">
            <v>0</v>
          </cell>
          <cell r="T453">
            <v>0</v>
          </cell>
          <cell r="V453">
            <v>3</v>
          </cell>
          <cell r="X453">
            <v>19</v>
          </cell>
          <cell r="Z453">
            <v>53</v>
          </cell>
          <cell r="AB453">
            <v>77</v>
          </cell>
        </row>
        <row r="454">
          <cell r="D454" t="str">
            <v>GM Tier 2 Buyer/Seller</v>
          </cell>
          <cell r="F454">
            <v>0</v>
          </cell>
          <cell r="H454">
            <v>0</v>
          </cell>
          <cell r="J454">
            <v>0</v>
          </cell>
          <cell r="L454">
            <v>0</v>
          </cell>
          <cell r="N454">
            <v>0</v>
          </cell>
          <cell r="P454">
            <v>0</v>
          </cell>
          <cell r="R454">
            <v>0</v>
          </cell>
          <cell r="T454">
            <v>0</v>
          </cell>
          <cell r="V454">
            <v>71</v>
          </cell>
          <cell r="X454">
            <v>346</v>
          </cell>
          <cell r="Z454">
            <v>606</v>
          </cell>
          <cell r="AB454">
            <v>885</v>
          </cell>
        </row>
        <row r="455">
          <cell r="D455" t="str">
            <v>GM Tier 3 Buyer/Seller</v>
          </cell>
          <cell r="F455">
            <v>0</v>
          </cell>
          <cell r="H455">
            <v>0</v>
          </cell>
          <cell r="J455">
            <v>0</v>
          </cell>
          <cell r="L455">
            <v>0</v>
          </cell>
          <cell r="N455">
            <v>0</v>
          </cell>
          <cell r="P455">
            <v>0</v>
          </cell>
          <cell r="R455">
            <v>0</v>
          </cell>
          <cell r="T455">
            <v>0</v>
          </cell>
          <cell r="V455">
            <v>232</v>
          </cell>
          <cell r="X455">
            <v>1044</v>
          </cell>
          <cell r="Z455">
            <v>1643</v>
          </cell>
          <cell r="AB455">
            <v>2312</v>
          </cell>
        </row>
        <row r="456">
          <cell r="D456" t="str">
            <v>GM Tier 4 Buyer/Seller</v>
          </cell>
          <cell r="F456">
            <v>0</v>
          </cell>
          <cell r="H456">
            <v>0</v>
          </cell>
          <cell r="J456">
            <v>0</v>
          </cell>
          <cell r="L456">
            <v>0</v>
          </cell>
          <cell r="N456">
            <v>0</v>
          </cell>
          <cell r="P456">
            <v>0</v>
          </cell>
          <cell r="R456">
            <v>0</v>
          </cell>
          <cell r="T456">
            <v>0</v>
          </cell>
          <cell r="V456">
            <v>110</v>
          </cell>
          <cell r="X456">
            <v>441</v>
          </cell>
          <cell r="Z456">
            <v>676</v>
          </cell>
          <cell r="AB456">
            <v>965</v>
          </cell>
        </row>
        <row r="457">
          <cell r="D457" t="str">
            <v>GM Tier 5 Buyer/Seller</v>
          </cell>
          <cell r="F457">
            <v>0</v>
          </cell>
          <cell r="H457">
            <v>0</v>
          </cell>
          <cell r="J457">
            <v>0</v>
          </cell>
          <cell r="L457">
            <v>0</v>
          </cell>
          <cell r="N457">
            <v>0</v>
          </cell>
          <cell r="P457">
            <v>0</v>
          </cell>
          <cell r="R457">
            <v>0</v>
          </cell>
          <cell r="T457">
            <v>0</v>
          </cell>
          <cell r="V457">
            <v>37</v>
          </cell>
          <cell r="X457">
            <v>113</v>
          </cell>
          <cell r="Z457">
            <v>179</v>
          </cell>
          <cell r="AB457">
            <v>274</v>
          </cell>
        </row>
        <row r="458">
          <cell r="D458" t="str">
            <v>Ford FADs</v>
          </cell>
          <cell r="F458">
            <v>0</v>
          </cell>
          <cell r="H458">
            <v>0</v>
          </cell>
          <cell r="J458">
            <v>0</v>
          </cell>
          <cell r="L458">
            <v>0</v>
          </cell>
          <cell r="N458">
            <v>0</v>
          </cell>
          <cell r="P458">
            <v>0</v>
          </cell>
          <cell r="R458">
            <v>0</v>
          </cell>
          <cell r="T458">
            <v>0</v>
          </cell>
          <cell r="V458">
            <v>0</v>
          </cell>
          <cell r="X458">
            <v>0</v>
          </cell>
          <cell r="Z458">
            <v>0</v>
          </cell>
          <cell r="AB458">
            <v>1</v>
          </cell>
        </row>
        <row r="459">
          <cell r="D459" t="str">
            <v>Ford Buyer Only</v>
          </cell>
          <cell r="F459">
            <v>0</v>
          </cell>
          <cell r="H459">
            <v>14</v>
          </cell>
          <cell r="J459">
            <v>155</v>
          </cell>
          <cell r="L459">
            <v>662</v>
          </cell>
          <cell r="N459">
            <v>768</v>
          </cell>
          <cell r="P459">
            <v>774</v>
          </cell>
          <cell r="R459">
            <v>769</v>
          </cell>
          <cell r="T459">
            <v>769</v>
          </cell>
          <cell r="V459">
            <v>792</v>
          </cell>
          <cell r="X459">
            <v>798</v>
          </cell>
          <cell r="Z459">
            <v>800</v>
          </cell>
          <cell r="AB459">
            <v>796</v>
          </cell>
        </row>
        <row r="460">
          <cell r="D460" t="str">
            <v>Ford Buyer/Seller</v>
          </cell>
          <cell r="F460">
            <v>0</v>
          </cell>
          <cell r="H460">
            <v>103</v>
          </cell>
          <cell r="J460">
            <v>941</v>
          </cell>
          <cell r="L460">
            <v>2041</v>
          </cell>
          <cell r="N460">
            <v>2633</v>
          </cell>
          <cell r="P460">
            <v>2879</v>
          </cell>
          <cell r="R460">
            <v>2998</v>
          </cell>
          <cell r="T460">
            <v>3056</v>
          </cell>
          <cell r="V460">
            <v>3160</v>
          </cell>
          <cell r="X460">
            <v>3224</v>
          </cell>
          <cell r="Z460">
            <v>3250</v>
          </cell>
          <cell r="AB460">
            <v>3265</v>
          </cell>
        </row>
        <row r="461">
          <cell r="D461" t="str">
            <v>Total Cumulative Installations</v>
          </cell>
          <cell r="F461">
            <v>0</v>
          </cell>
          <cell r="H461">
            <v>117</v>
          </cell>
          <cell r="J461">
            <v>1096</v>
          </cell>
          <cell r="L461">
            <v>2703</v>
          </cell>
          <cell r="N461">
            <v>3401</v>
          </cell>
          <cell r="P461">
            <v>3653</v>
          </cell>
          <cell r="R461">
            <v>3767</v>
          </cell>
          <cell r="T461">
            <v>3825</v>
          </cell>
          <cell r="V461">
            <v>4405</v>
          </cell>
          <cell r="X461">
            <v>5985</v>
          </cell>
          <cell r="Z461">
            <v>7207</v>
          </cell>
          <cell r="AB461">
            <v>8575</v>
          </cell>
        </row>
        <row r="465">
          <cell r="D465" t="str">
            <v>Installations [Franchise]</v>
          </cell>
        </row>
        <row r="466">
          <cell r="D466" t="str">
            <v>DCX</v>
          </cell>
          <cell r="F466">
            <v>0</v>
          </cell>
          <cell r="H466">
            <v>0</v>
          </cell>
          <cell r="J466">
            <v>0</v>
          </cell>
          <cell r="L466">
            <v>0</v>
          </cell>
          <cell r="N466">
            <v>0</v>
          </cell>
          <cell r="P466">
            <v>0</v>
          </cell>
          <cell r="R466">
            <v>0</v>
          </cell>
          <cell r="T466">
            <v>0</v>
          </cell>
          <cell r="V466">
            <v>0</v>
          </cell>
          <cell r="X466">
            <v>0</v>
          </cell>
          <cell r="Z466">
            <v>0</v>
          </cell>
          <cell r="AB466">
            <v>0</v>
          </cell>
          <cell r="AD466">
            <v>0</v>
          </cell>
        </row>
        <row r="467">
          <cell r="D467" t="str">
            <v>GM Tier 1 Buyer Only</v>
          </cell>
          <cell r="F467">
            <v>0</v>
          </cell>
          <cell r="H467">
            <v>0</v>
          </cell>
          <cell r="J467">
            <v>0</v>
          </cell>
          <cell r="L467">
            <v>0</v>
          </cell>
          <cell r="N467">
            <v>0</v>
          </cell>
          <cell r="P467">
            <v>0</v>
          </cell>
          <cell r="R467">
            <v>0</v>
          </cell>
          <cell r="T467">
            <v>0</v>
          </cell>
          <cell r="V467">
            <v>3</v>
          </cell>
          <cell r="X467">
            <v>16</v>
          </cell>
          <cell r="Z467">
            <v>34</v>
          </cell>
          <cell r="AB467">
            <v>24</v>
          </cell>
          <cell r="AD467">
            <v>77</v>
          </cell>
        </row>
        <row r="468">
          <cell r="D468" t="str">
            <v>GM Tier 2 Buyer/Seller</v>
          </cell>
          <cell r="F468">
            <v>0</v>
          </cell>
          <cell r="H468">
            <v>0</v>
          </cell>
          <cell r="J468">
            <v>0</v>
          </cell>
          <cell r="L468">
            <v>0</v>
          </cell>
          <cell r="N468">
            <v>0</v>
          </cell>
          <cell r="P468">
            <v>0</v>
          </cell>
          <cell r="R468">
            <v>0</v>
          </cell>
          <cell r="T468">
            <v>0</v>
          </cell>
          <cell r="V468">
            <v>71</v>
          </cell>
          <cell r="X468">
            <v>275</v>
          </cell>
          <cell r="Z468">
            <v>260</v>
          </cell>
          <cell r="AB468">
            <v>279</v>
          </cell>
          <cell r="AD468">
            <v>885</v>
          </cell>
        </row>
        <row r="469">
          <cell r="D469" t="str">
            <v>GM Tier 3 Buyer/Seller</v>
          </cell>
          <cell r="F469">
            <v>0</v>
          </cell>
          <cell r="H469">
            <v>0</v>
          </cell>
          <cell r="J469">
            <v>0</v>
          </cell>
          <cell r="L469">
            <v>0</v>
          </cell>
          <cell r="N469">
            <v>0</v>
          </cell>
          <cell r="P469">
            <v>0</v>
          </cell>
          <cell r="R469">
            <v>0</v>
          </cell>
          <cell r="T469">
            <v>0</v>
          </cell>
          <cell r="V469">
            <v>232</v>
          </cell>
          <cell r="X469">
            <v>812</v>
          </cell>
          <cell r="Z469">
            <v>599</v>
          </cell>
          <cell r="AB469">
            <v>669</v>
          </cell>
          <cell r="AD469">
            <v>2312</v>
          </cell>
        </row>
        <row r="470">
          <cell r="D470" t="str">
            <v>GM Tier 4 Buyer/Seller</v>
          </cell>
          <cell r="F470">
            <v>0</v>
          </cell>
          <cell r="H470">
            <v>0</v>
          </cell>
          <cell r="J470">
            <v>0</v>
          </cell>
          <cell r="L470">
            <v>0</v>
          </cell>
          <cell r="N470">
            <v>0</v>
          </cell>
          <cell r="P470">
            <v>0</v>
          </cell>
          <cell r="R470">
            <v>0</v>
          </cell>
          <cell r="T470">
            <v>0</v>
          </cell>
          <cell r="V470">
            <v>110</v>
          </cell>
          <cell r="X470">
            <v>331</v>
          </cell>
          <cell r="Z470">
            <v>235</v>
          </cell>
          <cell r="AB470">
            <v>289</v>
          </cell>
          <cell r="AD470">
            <v>965</v>
          </cell>
        </row>
        <row r="471">
          <cell r="D471" t="str">
            <v>GM Tier 5 Buyer/Seller</v>
          </cell>
          <cell r="F471">
            <v>0</v>
          </cell>
          <cell r="H471">
            <v>0</v>
          </cell>
          <cell r="J471">
            <v>0</v>
          </cell>
          <cell r="L471">
            <v>0</v>
          </cell>
          <cell r="N471">
            <v>0</v>
          </cell>
          <cell r="P471">
            <v>0</v>
          </cell>
          <cell r="R471">
            <v>0</v>
          </cell>
          <cell r="T471">
            <v>0</v>
          </cell>
          <cell r="V471">
            <v>37</v>
          </cell>
          <cell r="X471">
            <v>76</v>
          </cell>
          <cell r="Z471">
            <v>66</v>
          </cell>
          <cell r="AB471">
            <v>95</v>
          </cell>
          <cell r="AD471">
            <v>274</v>
          </cell>
        </row>
        <row r="472">
          <cell r="D472" t="str">
            <v>Ford FADs</v>
          </cell>
          <cell r="F472">
            <v>0</v>
          </cell>
          <cell r="H472">
            <v>0</v>
          </cell>
          <cell r="J472">
            <v>0</v>
          </cell>
          <cell r="L472">
            <v>0</v>
          </cell>
          <cell r="N472">
            <v>0</v>
          </cell>
          <cell r="P472">
            <v>0</v>
          </cell>
          <cell r="R472">
            <v>0</v>
          </cell>
          <cell r="T472">
            <v>0</v>
          </cell>
          <cell r="V472">
            <v>0</v>
          </cell>
          <cell r="X472">
            <v>0</v>
          </cell>
          <cell r="Z472">
            <v>0</v>
          </cell>
          <cell r="AB472">
            <v>1</v>
          </cell>
          <cell r="AD472">
            <v>1</v>
          </cell>
        </row>
        <row r="473">
          <cell r="D473" t="str">
            <v>Ford Buyer Only</v>
          </cell>
          <cell r="F473">
            <v>0</v>
          </cell>
          <cell r="H473">
            <v>14</v>
          </cell>
          <cell r="J473">
            <v>141</v>
          </cell>
          <cell r="L473">
            <v>507</v>
          </cell>
          <cell r="N473">
            <v>106</v>
          </cell>
          <cell r="P473">
            <v>6</v>
          </cell>
          <cell r="R473">
            <v>-5</v>
          </cell>
          <cell r="T473">
            <v>0</v>
          </cell>
          <cell r="V473">
            <v>23</v>
          </cell>
          <cell r="X473">
            <v>6</v>
          </cell>
          <cell r="Z473">
            <v>2</v>
          </cell>
          <cell r="AB473">
            <v>-4</v>
          </cell>
          <cell r="AD473">
            <v>796</v>
          </cell>
        </row>
        <row r="474">
          <cell r="D474" t="str">
            <v>Ford Buyer/Seller</v>
          </cell>
          <cell r="F474">
            <v>0</v>
          </cell>
          <cell r="H474">
            <v>103</v>
          </cell>
          <cell r="J474">
            <v>838</v>
          </cell>
          <cell r="L474">
            <v>1100</v>
          </cell>
          <cell r="N474">
            <v>592</v>
          </cell>
          <cell r="P474">
            <v>246</v>
          </cell>
          <cell r="R474">
            <v>119</v>
          </cell>
          <cell r="T474">
            <v>58</v>
          </cell>
          <cell r="V474">
            <v>104</v>
          </cell>
          <cell r="X474">
            <v>64</v>
          </cell>
          <cell r="Z474">
            <v>26</v>
          </cell>
          <cell r="AB474">
            <v>15</v>
          </cell>
          <cell r="AD474">
            <v>3265</v>
          </cell>
        </row>
        <row r="475">
          <cell r="D475" t="str">
            <v>Total Installations</v>
          </cell>
          <cell r="F475">
            <v>0</v>
          </cell>
          <cell r="H475">
            <v>117</v>
          </cell>
          <cell r="J475">
            <v>979</v>
          </cell>
          <cell r="L475">
            <v>1607</v>
          </cell>
          <cell r="N475">
            <v>698</v>
          </cell>
          <cell r="P475">
            <v>252</v>
          </cell>
          <cell r="R475">
            <v>114</v>
          </cell>
          <cell r="T475">
            <v>58</v>
          </cell>
          <cell r="V475">
            <v>580</v>
          </cell>
          <cell r="X475">
            <v>1580</v>
          </cell>
          <cell r="Z475">
            <v>1222</v>
          </cell>
          <cell r="AB475">
            <v>1368</v>
          </cell>
          <cell r="AD475">
            <v>8575</v>
          </cell>
        </row>
        <row r="477">
          <cell r="D477" t="str">
            <v>Cumulative Installations</v>
          </cell>
        </row>
        <row r="478">
          <cell r="D478" t="str">
            <v>DCX</v>
          </cell>
          <cell r="F478">
            <v>0</v>
          </cell>
          <cell r="H478">
            <v>0</v>
          </cell>
          <cell r="J478">
            <v>0</v>
          </cell>
          <cell r="L478">
            <v>0</v>
          </cell>
          <cell r="N478">
            <v>0</v>
          </cell>
          <cell r="P478">
            <v>0</v>
          </cell>
          <cell r="R478">
            <v>0</v>
          </cell>
          <cell r="T478">
            <v>0</v>
          </cell>
          <cell r="V478">
            <v>0</v>
          </cell>
          <cell r="X478">
            <v>0</v>
          </cell>
          <cell r="Z478">
            <v>0</v>
          </cell>
          <cell r="AB478">
            <v>0</v>
          </cell>
        </row>
        <row r="479">
          <cell r="D479" t="str">
            <v>GM Tier 1 Buyer Only</v>
          </cell>
          <cell r="F479">
            <v>0</v>
          </cell>
          <cell r="H479">
            <v>0</v>
          </cell>
          <cell r="J479">
            <v>0</v>
          </cell>
          <cell r="L479">
            <v>0</v>
          </cell>
          <cell r="N479">
            <v>0</v>
          </cell>
          <cell r="P479">
            <v>0</v>
          </cell>
          <cell r="R479">
            <v>0</v>
          </cell>
          <cell r="T479">
            <v>0</v>
          </cell>
          <cell r="V479">
            <v>3</v>
          </cell>
          <cell r="X479">
            <v>19</v>
          </cell>
          <cell r="Z479">
            <v>53</v>
          </cell>
          <cell r="AB479">
            <v>77</v>
          </cell>
        </row>
        <row r="480">
          <cell r="D480" t="str">
            <v>GM Tier 2 Buyer/Seller</v>
          </cell>
          <cell r="F480">
            <v>0</v>
          </cell>
          <cell r="H480">
            <v>0</v>
          </cell>
          <cell r="J480">
            <v>0</v>
          </cell>
          <cell r="L480">
            <v>0</v>
          </cell>
          <cell r="N480">
            <v>0</v>
          </cell>
          <cell r="P480">
            <v>0</v>
          </cell>
          <cell r="R480">
            <v>0</v>
          </cell>
          <cell r="T480">
            <v>0</v>
          </cell>
          <cell r="V480">
            <v>71</v>
          </cell>
          <cell r="X480">
            <v>346</v>
          </cell>
          <cell r="Z480">
            <v>606</v>
          </cell>
          <cell r="AB480">
            <v>885</v>
          </cell>
        </row>
        <row r="481">
          <cell r="D481" t="str">
            <v>GM Tier 3 Buyer/Seller</v>
          </cell>
          <cell r="F481">
            <v>0</v>
          </cell>
          <cell r="H481">
            <v>0</v>
          </cell>
          <cell r="J481">
            <v>0</v>
          </cell>
          <cell r="L481">
            <v>0</v>
          </cell>
          <cell r="N481">
            <v>0</v>
          </cell>
          <cell r="P481">
            <v>0</v>
          </cell>
          <cell r="R481">
            <v>0</v>
          </cell>
          <cell r="T481">
            <v>0</v>
          </cell>
          <cell r="V481">
            <v>232</v>
          </cell>
          <cell r="X481">
            <v>1044</v>
          </cell>
          <cell r="Z481">
            <v>1643</v>
          </cell>
          <cell r="AB481">
            <v>2312</v>
          </cell>
        </row>
        <row r="482">
          <cell r="D482" t="str">
            <v>GM Tier 4 Buyer/Seller</v>
          </cell>
          <cell r="F482">
            <v>0</v>
          </cell>
          <cell r="H482">
            <v>0</v>
          </cell>
          <cell r="J482">
            <v>0</v>
          </cell>
          <cell r="L482">
            <v>0</v>
          </cell>
          <cell r="N482">
            <v>0</v>
          </cell>
          <cell r="P482">
            <v>0</v>
          </cell>
          <cell r="R482">
            <v>0</v>
          </cell>
          <cell r="T482">
            <v>0</v>
          </cell>
          <cell r="V482">
            <v>110</v>
          </cell>
          <cell r="X482">
            <v>441</v>
          </cell>
          <cell r="Z482">
            <v>676</v>
          </cell>
          <cell r="AB482">
            <v>965</v>
          </cell>
        </row>
        <row r="483">
          <cell r="D483" t="str">
            <v>GM Tier 5 Buyer/Seller</v>
          </cell>
          <cell r="F483">
            <v>0</v>
          </cell>
          <cell r="H483">
            <v>0</v>
          </cell>
          <cell r="J483">
            <v>0</v>
          </cell>
          <cell r="L483">
            <v>0</v>
          </cell>
          <cell r="N483">
            <v>0</v>
          </cell>
          <cell r="P483">
            <v>0</v>
          </cell>
          <cell r="R483">
            <v>0</v>
          </cell>
          <cell r="T483">
            <v>0</v>
          </cell>
          <cell r="V483">
            <v>37</v>
          </cell>
          <cell r="X483">
            <v>113</v>
          </cell>
          <cell r="Z483">
            <v>179</v>
          </cell>
          <cell r="AB483">
            <v>274</v>
          </cell>
        </row>
        <row r="484">
          <cell r="D484" t="str">
            <v>Ford FADs</v>
          </cell>
          <cell r="F484">
            <v>0</v>
          </cell>
          <cell r="H484">
            <v>0</v>
          </cell>
          <cell r="J484">
            <v>0</v>
          </cell>
          <cell r="L484">
            <v>0</v>
          </cell>
          <cell r="N484">
            <v>0</v>
          </cell>
          <cell r="P484">
            <v>0</v>
          </cell>
          <cell r="R484">
            <v>0</v>
          </cell>
          <cell r="T484">
            <v>0</v>
          </cell>
          <cell r="V484">
            <v>0</v>
          </cell>
          <cell r="X484">
            <v>0</v>
          </cell>
          <cell r="Z484">
            <v>0</v>
          </cell>
          <cell r="AB484">
            <v>1</v>
          </cell>
        </row>
        <row r="485">
          <cell r="D485" t="str">
            <v>Ford Buyer Only</v>
          </cell>
          <cell r="F485">
            <v>0</v>
          </cell>
          <cell r="H485">
            <v>14</v>
          </cell>
          <cell r="J485">
            <v>155</v>
          </cell>
          <cell r="L485">
            <v>662</v>
          </cell>
          <cell r="N485">
            <v>768</v>
          </cell>
          <cell r="P485">
            <v>774</v>
          </cell>
          <cell r="R485">
            <v>769</v>
          </cell>
          <cell r="T485">
            <v>769</v>
          </cell>
          <cell r="V485">
            <v>792</v>
          </cell>
          <cell r="X485">
            <v>798</v>
          </cell>
          <cell r="Z485">
            <v>800</v>
          </cell>
          <cell r="AB485">
            <v>796</v>
          </cell>
        </row>
        <row r="486">
          <cell r="D486" t="str">
            <v>Ford Buyer/Seller</v>
          </cell>
          <cell r="F486">
            <v>0</v>
          </cell>
          <cell r="H486">
            <v>103</v>
          </cell>
          <cell r="J486">
            <v>941</v>
          </cell>
          <cell r="L486">
            <v>2041</v>
          </cell>
          <cell r="N486">
            <v>2633</v>
          </cell>
          <cell r="P486">
            <v>2879</v>
          </cell>
          <cell r="R486">
            <v>2998</v>
          </cell>
          <cell r="T486">
            <v>3056</v>
          </cell>
          <cell r="V486">
            <v>3160</v>
          </cell>
          <cell r="X486">
            <v>3224</v>
          </cell>
          <cell r="Z486">
            <v>3250</v>
          </cell>
          <cell r="AB486">
            <v>3265</v>
          </cell>
        </row>
        <row r="487">
          <cell r="D487" t="str">
            <v>Total Cumulative Installations</v>
          </cell>
          <cell r="F487">
            <v>0</v>
          </cell>
          <cell r="H487">
            <v>117</v>
          </cell>
          <cell r="J487">
            <v>1096</v>
          </cell>
          <cell r="L487">
            <v>2703</v>
          </cell>
          <cell r="N487">
            <v>3401</v>
          </cell>
          <cell r="P487">
            <v>3653</v>
          </cell>
          <cell r="R487">
            <v>3767</v>
          </cell>
          <cell r="T487">
            <v>3825</v>
          </cell>
          <cell r="V487">
            <v>4405</v>
          </cell>
          <cell r="X487">
            <v>5985</v>
          </cell>
          <cell r="Z487">
            <v>7207</v>
          </cell>
          <cell r="AB487">
            <v>8575</v>
          </cell>
        </row>
        <row r="490">
          <cell r="D490" t="str">
            <v>ACTIVATION FEE REVENUE</v>
          </cell>
        </row>
        <row r="492">
          <cell r="A492">
            <v>95</v>
          </cell>
          <cell r="D492" t="str">
            <v>GM Tier 1 Buyer Only</v>
          </cell>
          <cell r="H492">
            <v>0</v>
          </cell>
          <cell r="J492">
            <v>0</v>
          </cell>
          <cell r="L492">
            <v>0</v>
          </cell>
          <cell r="N492">
            <v>0</v>
          </cell>
          <cell r="P492">
            <v>0</v>
          </cell>
          <cell r="R492">
            <v>0</v>
          </cell>
          <cell r="T492">
            <v>0</v>
          </cell>
          <cell r="V492">
            <v>285</v>
          </cell>
          <cell r="X492">
            <v>1520</v>
          </cell>
          <cell r="Z492">
            <v>3230</v>
          </cell>
          <cell r="AB492">
            <v>2280</v>
          </cell>
          <cell r="AD492">
            <v>7315</v>
          </cell>
        </row>
        <row r="493">
          <cell r="A493">
            <v>199</v>
          </cell>
          <cell r="D493" t="str">
            <v>GM Tier 2 Buyer/Seller</v>
          </cell>
          <cell r="H493">
            <v>0</v>
          </cell>
          <cell r="J493">
            <v>0</v>
          </cell>
          <cell r="L493">
            <v>0</v>
          </cell>
          <cell r="N493">
            <v>0</v>
          </cell>
          <cell r="P493">
            <v>0</v>
          </cell>
          <cell r="R493">
            <v>0</v>
          </cell>
          <cell r="T493">
            <v>0</v>
          </cell>
          <cell r="V493">
            <v>14129</v>
          </cell>
          <cell r="X493">
            <v>54725</v>
          </cell>
          <cell r="Z493">
            <v>51740</v>
          </cell>
          <cell r="AB493">
            <v>55521</v>
          </cell>
          <cell r="AD493">
            <v>176115</v>
          </cell>
        </row>
        <row r="494">
          <cell r="A494">
            <v>199</v>
          </cell>
          <cell r="D494" t="str">
            <v>GM Tier 3 Buyer/Seller</v>
          </cell>
          <cell r="H494">
            <v>0</v>
          </cell>
          <cell r="J494">
            <v>0</v>
          </cell>
          <cell r="L494">
            <v>0</v>
          </cell>
          <cell r="N494">
            <v>0</v>
          </cell>
          <cell r="P494">
            <v>0</v>
          </cell>
          <cell r="R494">
            <v>0</v>
          </cell>
          <cell r="T494">
            <v>0</v>
          </cell>
          <cell r="V494">
            <v>46168</v>
          </cell>
          <cell r="X494">
            <v>161588</v>
          </cell>
          <cell r="Z494">
            <v>119201</v>
          </cell>
          <cell r="AB494">
            <v>133131</v>
          </cell>
          <cell r="AD494">
            <v>460088</v>
          </cell>
        </row>
        <row r="495">
          <cell r="A495">
            <v>199</v>
          </cell>
          <cell r="D495" t="str">
            <v>GM Tier 4 Buyer/Seller</v>
          </cell>
          <cell r="H495">
            <v>0</v>
          </cell>
          <cell r="J495">
            <v>0</v>
          </cell>
          <cell r="L495">
            <v>0</v>
          </cell>
          <cell r="N495">
            <v>0</v>
          </cell>
          <cell r="P495">
            <v>0</v>
          </cell>
          <cell r="R495">
            <v>0</v>
          </cell>
          <cell r="T495">
            <v>0</v>
          </cell>
          <cell r="V495">
            <v>21890</v>
          </cell>
          <cell r="X495">
            <v>65869</v>
          </cell>
          <cell r="Z495">
            <v>46765</v>
          </cell>
          <cell r="AB495">
            <v>57511</v>
          </cell>
          <cell r="AD495">
            <v>192035</v>
          </cell>
        </row>
        <row r="496">
          <cell r="A496">
            <v>199</v>
          </cell>
          <cell r="D496" t="str">
            <v>GM Tier 5 Buyer/Seller</v>
          </cell>
          <cell r="H496">
            <v>0</v>
          </cell>
          <cell r="J496">
            <v>0</v>
          </cell>
          <cell r="L496">
            <v>0</v>
          </cell>
          <cell r="N496">
            <v>0</v>
          </cell>
          <cell r="P496">
            <v>0</v>
          </cell>
          <cell r="R496">
            <v>0</v>
          </cell>
          <cell r="T496">
            <v>0</v>
          </cell>
          <cell r="V496">
            <v>7363</v>
          </cell>
          <cell r="X496">
            <v>15124</v>
          </cell>
          <cell r="Z496">
            <v>13134</v>
          </cell>
          <cell r="AB496">
            <v>18905</v>
          </cell>
          <cell r="AD496">
            <v>54526</v>
          </cell>
        </row>
        <row r="497">
          <cell r="D497" t="str">
            <v>Ford FADs</v>
          </cell>
          <cell r="H497">
            <v>0</v>
          </cell>
          <cell r="J497">
            <v>0</v>
          </cell>
          <cell r="L497">
            <v>0</v>
          </cell>
          <cell r="N497">
            <v>0</v>
          </cell>
          <cell r="P497">
            <v>0</v>
          </cell>
          <cell r="R497">
            <v>0</v>
          </cell>
          <cell r="T497">
            <v>0</v>
          </cell>
          <cell r="V497">
            <v>0</v>
          </cell>
          <cell r="X497">
            <v>0</v>
          </cell>
          <cell r="Z497">
            <v>0</v>
          </cell>
          <cell r="AB497">
            <v>0</v>
          </cell>
          <cell r="AD497">
            <v>0</v>
          </cell>
        </row>
        <row r="498">
          <cell r="A498">
            <v>0</v>
          </cell>
          <cell r="D498" t="str">
            <v>Fees Earned - Ford Buyer Only</v>
          </cell>
          <cell r="H498">
            <v>0</v>
          </cell>
          <cell r="J498">
            <v>0</v>
          </cell>
          <cell r="L498">
            <v>0</v>
          </cell>
          <cell r="N498">
            <v>0</v>
          </cell>
          <cell r="P498">
            <v>0</v>
          </cell>
          <cell r="R498">
            <v>0</v>
          </cell>
          <cell r="T498">
            <v>0</v>
          </cell>
          <cell r="V498">
            <v>0</v>
          </cell>
          <cell r="X498">
            <v>0</v>
          </cell>
          <cell r="Z498">
            <v>0</v>
          </cell>
          <cell r="AB498">
            <v>0</v>
          </cell>
          <cell r="AD498">
            <v>0</v>
          </cell>
        </row>
        <row r="499">
          <cell r="A499">
            <v>199</v>
          </cell>
          <cell r="D499" t="str">
            <v>Fees Earned - Ford Buyer/Seller</v>
          </cell>
          <cell r="H499">
            <v>20497</v>
          </cell>
          <cell r="J499">
            <v>166762</v>
          </cell>
          <cell r="L499">
            <v>218900</v>
          </cell>
          <cell r="N499">
            <v>117808</v>
          </cell>
          <cell r="P499">
            <v>48954</v>
          </cell>
          <cell r="R499">
            <v>23681</v>
          </cell>
          <cell r="T499">
            <v>11542</v>
          </cell>
          <cell r="V499">
            <v>20696</v>
          </cell>
          <cell r="X499">
            <v>12736</v>
          </cell>
          <cell r="Z499">
            <v>5174</v>
          </cell>
          <cell r="AB499">
            <v>2985</v>
          </cell>
          <cell r="AD499">
            <v>649735</v>
          </cell>
        </row>
        <row r="500">
          <cell r="D500" t="str">
            <v>Fees Waived</v>
          </cell>
          <cell r="H500">
            <v>-20497</v>
          </cell>
          <cell r="J500">
            <v>-166762</v>
          </cell>
          <cell r="L500">
            <v>-218900</v>
          </cell>
          <cell r="N500">
            <v>-117808</v>
          </cell>
          <cell r="P500">
            <v>-48954</v>
          </cell>
          <cell r="R500">
            <v>-23681</v>
          </cell>
          <cell r="T500">
            <v>-11542</v>
          </cell>
          <cell r="V500">
            <v>-110531</v>
          </cell>
          <cell r="X500">
            <v>-311562</v>
          </cell>
          <cell r="Z500">
            <v>-239244</v>
          </cell>
          <cell r="AB500">
            <v>-270333</v>
          </cell>
          <cell r="AD500">
            <v>-1539814</v>
          </cell>
        </row>
        <row r="501">
          <cell r="D501" t="str">
            <v>Activation Fee Revenue</v>
          </cell>
          <cell r="F501">
            <v>0</v>
          </cell>
          <cell r="H501">
            <v>0</v>
          </cell>
          <cell r="J501">
            <v>0</v>
          </cell>
          <cell r="L501">
            <v>0</v>
          </cell>
          <cell r="N501">
            <v>0</v>
          </cell>
          <cell r="P501">
            <v>0</v>
          </cell>
          <cell r="R501">
            <v>0</v>
          </cell>
          <cell r="T501">
            <v>0</v>
          </cell>
          <cell r="V501">
            <v>0</v>
          </cell>
          <cell r="X501">
            <v>0</v>
          </cell>
          <cell r="Z501">
            <v>0</v>
          </cell>
          <cell r="AB501">
            <v>0</v>
          </cell>
          <cell r="AD501">
            <v>0</v>
          </cell>
        </row>
        <row r="503">
          <cell r="A503">
            <v>0.3</v>
          </cell>
          <cell r="B503">
            <v>0.25316455696202533</v>
          </cell>
          <cell r="D503" t="str">
            <v>SUBSCRIPTION FEE REVENUE</v>
          </cell>
        </row>
        <row r="505">
          <cell r="A505">
            <v>29</v>
          </cell>
          <cell r="D505" t="str">
            <v>GM Tier 1 Buyer Only</v>
          </cell>
          <cell r="F505">
            <v>0</v>
          </cell>
          <cell r="H505">
            <v>0</v>
          </cell>
          <cell r="J505">
            <v>0</v>
          </cell>
          <cell r="L505">
            <v>0</v>
          </cell>
          <cell r="N505">
            <v>0</v>
          </cell>
          <cell r="P505">
            <v>0</v>
          </cell>
          <cell r="R505">
            <v>0</v>
          </cell>
          <cell r="T505">
            <v>0</v>
          </cell>
          <cell r="V505">
            <v>21.75</v>
          </cell>
          <cell r="X505">
            <v>319</v>
          </cell>
          <cell r="Z505">
            <v>1044</v>
          </cell>
          <cell r="AB505">
            <v>1885</v>
          </cell>
          <cell r="AD505">
            <v>3269.75</v>
          </cell>
        </row>
        <row r="506">
          <cell r="A506">
            <v>97</v>
          </cell>
          <cell r="D506" t="str">
            <v>GM Tier 2 Buyer/Seller</v>
          </cell>
          <cell r="F506">
            <v>0</v>
          </cell>
          <cell r="H506">
            <v>0</v>
          </cell>
          <cell r="J506">
            <v>0</v>
          </cell>
          <cell r="L506">
            <v>0</v>
          </cell>
          <cell r="N506">
            <v>0</v>
          </cell>
          <cell r="P506">
            <v>0</v>
          </cell>
          <cell r="R506">
            <v>0</v>
          </cell>
          <cell r="T506">
            <v>0</v>
          </cell>
          <cell r="V506">
            <v>1721.75</v>
          </cell>
          <cell r="X506">
            <v>20224.5</v>
          </cell>
          <cell r="Z506">
            <v>46172</v>
          </cell>
          <cell r="AB506">
            <v>72313.5</v>
          </cell>
          <cell r="AD506">
            <v>140431.75</v>
          </cell>
        </row>
        <row r="507">
          <cell r="A507">
            <v>139</v>
          </cell>
          <cell r="D507" t="str">
            <v>GM Tier 3 Buyer/Seller</v>
          </cell>
          <cell r="F507">
            <v>0</v>
          </cell>
          <cell r="H507">
            <v>0</v>
          </cell>
          <cell r="J507">
            <v>0</v>
          </cell>
          <cell r="L507">
            <v>0</v>
          </cell>
          <cell r="N507">
            <v>0</v>
          </cell>
          <cell r="P507">
            <v>0</v>
          </cell>
          <cell r="R507">
            <v>0</v>
          </cell>
          <cell r="T507">
            <v>0</v>
          </cell>
          <cell r="V507">
            <v>8062</v>
          </cell>
          <cell r="X507">
            <v>88682</v>
          </cell>
          <cell r="Z507">
            <v>186746.5</v>
          </cell>
          <cell r="AB507">
            <v>274872.5</v>
          </cell>
          <cell r="AD507">
            <v>558363</v>
          </cell>
        </row>
        <row r="508">
          <cell r="A508">
            <v>195</v>
          </cell>
          <cell r="D508" t="str">
            <v>GM Tier 4 Buyer/Seller</v>
          </cell>
          <cell r="F508">
            <v>0</v>
          </cell>
          <cell r="H508">
            <v>0</v>
          </cell>
          <cell r="J508">
            <v>0</v>
          </cell>
          <cell r="L508">
            <v>0</v>
          </cell>
          <cell r="N508">
            <v>0</v>
          </cell>
          <cell r="P508">
            <v>0</v>
          </cell>
          <cell r="R508">
            <v>0</v>
          </cell>
          <cell r="T508">
            <v>0</v>
          </cell>
          <cell r="V508">
            <v>5362.5</v>
          </cell>
          <cell r="X508">
            <v>53722.5</v>
          </cell>
          <cell r="Z508">
            <v>108907.5</v>
          </cell>
          <cell r="AB508">
            <v>159997.5</v>
          </cell>
          <cell r="AD508">
            <v>327990</v>
          </cell>
        </row>
        <row r="509">
          <cell r="A509">
            <v>265</v>
          </cell>
          <cell r="D509" t="str">
            <v>GM Tier 5 Buyer/Seller</v>
          </cell>
          <cell r="F509">
            <v>0</v>
          </cell>
          <cell r="H509">
            <v>0</v>
          </cell>
          <cell r="J509">
            <v>0</v>
          </cell>
          <cell r="L509">
            <v>0</v>
          </cell>
          <cell r="N509">
            <v>0</v>
          </cell>
          <cell r="P509">
            <v>0</v>
          </cell>
          <cell r="R509">
            <v>0</v>
          </cell>
          <cell r="T509">
            <v>0</v>
          </cell>
          <cell r="V509">
            <v>2451.25</v>
          </cell>
          <cell r="X509">
            <v>19875</v>
          </cell>
          <cell r="Z509">
            <v>38690</v>
          </cell>
          <cell r="AB509">
            <v>60022.5</v>
          </cell>
          <cell r="AD509">
            <v>121038.75</v>
          </cell>
        </row>
        <row r="510">
          <cell r="D510" t="str">
            <v>Ford FADs</v>
          </cell>
          <cell r="F510">
            <v>0</v>
          </cell>
          <cell r="H510">
            <v>0</v>
          </cell>
          <cell r="J510">
            <v>0</v>
          </cell>
          <cell r="L510">
            <v>0</v>
          </cell>
          <cell r="N510">
            <v>0</v>
          </cell>
          <cell r="P510">
            <v>0</v>
          </cell>
          <cell r="R510">
            <v>0</v>
          </cell>
          <cell r="T510">
            <v>0</v>
          </cell>
          <cell r="V510">
            <v>0</v>
          </cell>
          <cell r="X510">
            <v>0</v>
          </cell>
          <cell r="Z510">
            <v>0</v>
          </cell>
          <cell r="AB510">
            <v>0</v>
          </cell>
          <cell r="AD510">
            <v>0</v>
          </cell>
        </row>
        <row r="511">
          <cell r="A511">
            <v>29</v>
          </cell>
          <cell r="D511" t="str">
            <v>Fees Earned - Ford Buyer Only</v>
          </cell>
          <cell r="F511">
            <v>0</v>
          </cell>
          <cell r="H511">
            <v>0</v>
          </cell>
          <cell r="J511">
            <v>0</v>
          </cell>
          <cell r="L511">
            <v>7351.5</v>
          </cell>
          <cell r="N511">
            <v>8845</v>
          </cell>
          <cell r="P511">
            <v>10469</v>
          </cell>
          <cell r="R511">
            <v>10483.5</v>
          </cell>
          <cell r="T511">
            <v>10411</v>
          </cell>
          <cell r="V511">
            <v>10744.5</v>
          </cell>
          <cell r="X511">
            <v>11165</v>
          </cell>
          <cell r="Z511">
            <v>11281</v>
          </cell>
          <cell r="AB511">
            <v>11252</v>
          </cell>
          <cell r="AD511">
            <v>92002.5</v>
          </cell>
        </row>
        <row r="512">
          <cell r="A512">
            <v>192</v>
          </cell>
          <cell r="D512" t="str">
            <v>Fees Earned - Ford Buyer/Seller</v>
          </cell>
          <cell r="F512">
            <v>0</v>
          </cell>
          <cell r="H512">
            <v>1413</v>
          </cell>
          <cell r="J512">
            <v>100224</v>
          </cell>
          <cell r="L512">
            <v>286272</v>
          </cell>
          <cell r="N512">
            <v>448704</v>
          </cell>
          <cell r="P512">
            <v>529152</v>
          </cell>
          <cell r="R512">
            <v>564192</v>
          </cell>
          <cell r="T512">
            <v>581184</v>
          </cell>
          <cell r="V512">
            <v>596736</v>
          </cell>
          <cell r="X512">
            <v>612864</v>
          </cell>
          <cell r="Z512">
            <v>621504</v>
          </cell>
          <cell r="AB512">
            <v>625440</v>
          </cell>
          <cell r="AD512">
            <v>4967685</v>
          </cell>
        </row>
        <row r="513">
          <cell r="D513" t="str">
            <v>Fees Waived</v>
          </cell>
          <cell r="H513">
            <v>-1413</v>
          </cell>
          <cell r="J513">
            <v>35712</v>
          </cell>
          <cell r="L513">
            <v>39880</v>
          </cell>
          <cell r="N513">
            <v>54797</v>
          </cell>
          <cell r="P513">
            <v>28166</v>
          </cell>
          <cell r="R513">
            <v>28305</v>
          </cell>
          <cell r="T513">
            <v>29184</v>
          </cell>
          <cell r="V513">
            <v>36546</v>
          </cell>
          <cell r="X513">
            <v>13585</v>
          </cell>
          <cell r="Z513">
            <v>36585</v>
          </cell>
          <cell r="AB513">
            <v>-241857</v>
          </cell>
          <cell r="AD513">
            <v>59490</v>
          </cell>
        </row>
        <row r="514">
          <cell r="D514" t="str">
            <v>Subscription Fee Revenue</v>
          </cell>
          <cell r="F514">
            <v>0</v>
          </cell>
          <cell r="H514">
            <v>0</v>
          </cell>
          <cell r="J514">
            <v>135936</v>
          </cell>
          <cell r="L514">
            <v>333503.5</v>
          </cell>
          <cell r="N514">
            <v>512346</v>
          </cell>
          <cell r="P514">
            <v>567787</v>
          </cell>
          <cell r="R514">
            <v>602980.5</v>
          </cell>
          <cell r="T514">
            <v>620779</v>
          </cell>
          <cell r="V514">
            <v>661645.75</v>
          </cell>
          <cell r="X514">
            <v>820437</v>
          </cell>
          <cell r="Z514">
            <v>1050930</v>
          </cell>
          <cell r="AB514">
            <v>963926</v>
          </cell>
          <cell r="AD514">
            <v>6270270.75</v>
          </cell>
        </row>
        <row r="516">
          <cell r="D516" t="str">
            <v>TRANSACTION FEE REVENUE</v>
          </cell>
        </row>
        <row r="518">
          <cell r="D518" t="str">
            <v>Number of Transactions</v>
          </cell>
        </row>
        <row r="519">
          <cell r="D519" t="str">
            <v>Small</v>
          </cell>
          <cell r="H519">
            <v>0</v>
          </cell>
          <cell r="J519">
            <v>0</v>
          </cell>
          <cell r="L519">
            <v>0</v>
          </cell>
          <cell r="N519">
            <v>0</v>
          </cell>
          <cell r="P519">
            <v>0</v>
          </cell>
          <cell r="R519">
            <v>0</v>
          </cell>
          <cell r="T519">
            <v>0</v>
          </cell>
          <cell r="V519">
            <v>0</v>
          </cell>
          <cell r="X519">
            <v>0</v>
          </cell>
          <cell r="Z519">
            <v>0</v>
          </cell>
          <cell r="AB519">
            <v>0</v>
          </cell>
          <cell r="AD519">
            <v>0</v>
          </cell>
        </row>
        <row r="520">
          <cell r="D520" t="str">
            <v>Medium</v>
          </cell>
          <cell r="H520">
            <v>0</v>
          </cell>
          <cell r="J520">
            <v>0</v>
          </cell>
          <cell r="L520">
            <v>0</v>
          </cell>
          <cell r="N520">
            <v>0</v>
          </cell>
          <cell r="P520">
            <v>0</v>
          </cell>
          <cell r="R520">
            <v>0</v>
          </cell>
          <cell r="T520">
            <v>0</v>
          </cell>
          <cell r="V520">
            <v>0</v>
          </cell>
          <cell r="X520">
            <v>24.75</v>
          </cell>
          <cell r="Z520">
            <v>182.25</v>
          </cell>
          <cell r="AB520">
            <v>623.5</v>
          </cell>
          <cell r="AD520">
            <v>830.5</v>
          </cell>
        </row>
        <row r="521">
          <cell r="D521" t="str">
            <v>Large</v>
          </cell>
          <cell r="H521">
            <v>0</v>
          </cell>
          <cell r="J521">
            <v>509.85</v>
          </cell>
          <cell r="L521">
            <v>8638.75</v>
          </cell>
          <cell r="N521">
            <v>30823.8</v>
          </cell>
          <cell r="P521">
            <v>56200.800000000003</v>
          </cell>
          <cell r="R521">
            <v>83121.06</v>
          </cell>
          <cell r="T521">
            <v>107809.42</v>
          </cell>
          <cell r="V521">
            <v>119114.8</v>
          </cell>
          <cell r="X521">
            <v>138203.1</v>
          </cell>
          <cell r="Z521">
            <v>157340</v>
          </cell>
          <cell r="AB521">
            <v>240859.5</v>
          </cell>
          <cell r="AD521">
            <v>942621.08</v>
          </cell>
        </row>
        <row r="522">
          <cell r="D522" t="str">
            <v>Total Transactions</v>
          </cell>
          <cell r="F522">
            <v>0</v>
          </cell>
          <cell r="H522">
            <v>0</v>
          </cell>
          <cell r="J522">
            <v>509.85</v>
          </cell>
          <cell r="L522">
            <v>8638.75</v>
          </cell>
          <cell r="N522">
            <v>30823.8</v>
          </cell>
          <cell r="P522">
            <v>56200.800000000003</v>
          </cell>
          <cell r="R522">
            <v>83121.06</v>
          </cell>
          <cell r="T522">
            <v>107809.42</v>
          </cell>
          <cell r="V522">
            <v>119114.8</v>
          </cell>
          <cell r="X522">
            <v>138227.85</v>
          </cell>
          <cell r="Z522">
            <v>157522.25</v>
          </cell>
          <cell r="AB522">
            <v>241483</v>
          </cell>
          <cell r="AD522">
            <v>943451.58</v>
          </cell>
        </row>
        <row r="524">
          <cell r="D524" t="str">
            <v>Fees Earned</v>
          </cell>
        </row>
        <row r="525">
          <cell r="A525">
            <v>0</v>
          </cell>
          <cell r="D525" t="str">
            <v>Small</v>
          </cell>
          <cell r="F525">
            <v>0</v>
          </cell>
          <cell r="H525">
            <v>0</v>
          </cell>
          <cell r="J525">
            <v>0</v>
          </cell>
          <cell r="L525">
            <v>0</v>
          </cell>
          <cell r="N525">
            <v>0</v>
          </cell>
          <cell r="P525">
            <v>0</v>
          </cell>
          <cell r="R525">
            <v>0</v>
          </cell>
          <cell r="T525">
            <v>0</v>
          </cell>
          <cell r="V525">
            <v>0</v>
          </cell>
          <cell r="X525">
            <v>0</v>
          </cell>
          <cell r="Z525">
            <v>0</v>
          </cell>
          <cell r="AB525">
            <v>0</v>
          </cell>
          <cell r="AD525">
            <v>0</v>
          </cell>
        </row>
        <row r="526">
          <cell r="A526">
            <v>0</v>
          </cell>
          <cell r="D526" t="str">
            <v>Medium</v>
          </cell>
          <cell r="F526">
            <v>0</v>
          </cell>
          <cell r="H526">
            <v>0</v>
          </cell>
          <cell r="J526">
            <v>0</v>
          </cell>
          <cell r="L526">
            <v>0</v>
          </cell>
          <cell r="N526">
            <v>0</v>
          </cell>
          <cell r="P526">
            <v>0</v>
          </cell>
          <cell r="R526">
            <v>0</v>
          </cell>
          <cell r="T526">
            <v>0</v>
          </cell>
          <cell r="V526">
            <v>0</v>
          </cell>
          <cell r="X526">
            <v>0</v>
          </cell>
          <cell r="Z526">
            <v>0</v>
          </cell>
          <cell r="AB526">
            <v>0</v>
          </cell>
          <cell r="AD526">
            <v>0</v>
          </cell>
        </row>
        <row r="527">
          <cell r="A527">
            <v>0</v>
          </cell>
          <cell r="D527" t="str">
            <v>Large</v>
          </cell>
          <cell r="F527">
            <v>0</v>
          </cell>
          <cell r="H527">
            <v>0</v>
          </cell>
          <cell r="J527">
            <v>0</v>
          </cell>
          <cell r="L527">
            <v>0</v>
          </cell>
          <cell r="N527">
            <v>0</v>
          </cell>
          <cell r="P527">
            <v>0</v>
          </cell>
          <cell r="R527">
            <v>0</v>
          </cell>
          <cell r="T527">
            <v>0</v>
          </cell>
          <cell r="V527">
            <v>0</v>
          </cell>
          <cell r="X527">
            <v>0</v>
          </cell>
          <cell r="Z527">
            <v>0</v>
          </cell>
          <cell r="AB527">
            <v>0</v>
          </cell>
          <cell r="AD527">
            <v>0</v>
          </cell>
        </row>
        <row r="528">
          <cell r="D528" t="str">
            <v>Fees Waived</v>
          </cell>
        </row>
        <row r="529">
          <cell r="D529" t="str">
            <v>Transaction Fee Revenue</v>
          </cell>
          <cell r="F529">
            <v>0</v>
          </cell>
          <cell r="H529">
            <v>0</v>
          </cell>
          <cell r="J529">
            <v>0</v>
          </cell>
          <cell r="L529">
            <v>0</v>
          </cell>
          <cell r="N529">
            <v>0</v>
          </cell>
          <cell r="P529">
            <v>0</v>
          </cell>
          <cell r="R529">
            <v>0</v>
          </cell>
          <cell r="T529">
            <v>0</v>
          </cell>
          <cell r="V529">
            <v>0</v>
          </cell>
          <cell r="X529">
            <v>0</v>
          </cell>
          <cell r="Z529">
            <v>0</v>
          </cell>
          <cell r="AB529">
            <v>0</v>
          </cell>
          <cell r="AD529">
            <v>0</v>
          </cell>
        </row>
        <row r="531">
          <cell r="D531" t="str">
            <v>Collision Shops</v>
          </cell>
        </row>
        <row r="533">
          <cell r="D533" t="str">
            <v>Collision Shops per Franchise</v>
          </cell>
        </row>
        <row r="534">
          <cell r="D534" t="str">
            <v>Small</v>
          </cell>
          <cell r="F534">
            <v>1</v>
          </cell>
          <cell r="H534">
            <v>1</v>
          </cell>
          <cell r="J534">
            <v>1</v>
          </cell>
          <cell r="L534">
            <v>1</v>
          </cell>
          <cell r="N534">
            <v>1</v>
          </cell>
          <cell r="P534">
            <v>1</v>
          </cell>
          <cell r="R534">
            <v>1</v>
          </cell>
          <cell r="T534">
            <v>1</v>
          </cell>
          <cell r="V534">
            <v>1</v>
          </cell>
          <cell r="X534">
            <v>1</v>
          </cell>
          <cell r="Z534">
            <v>1</v>
          </cell>
          <cell r="AB534">
            <v>1</v>
          </cell>
        </row>
        <row r="535">
          <cell r="D535" t="str">
            <v>Medium</v>
          </cell>
          <cell r="F535">
            <v>1</v>
          </cell>
          <cell r="H535">
            <v>1</v>
          </cell>
          <cell r="J535">
            <v>1</v>
          </cell>
          <cell r="L535">
            <v>1</v>
          </cell>
          <cell r="N535">
            <v>1</v>
          </cell>
          <cell r="P535">
            <v>1</v>
          </cell>
          <cell r="R535">
            <v>1</v>
          </cell>
          <cell r="T535">
            <v>1</v>
          </cell>
          <cell r="V535">
            <v>1</v>
          </cell>
          <cell r="X535">
            <v>1</v>
          </cell>
          <cell r="Z535">
            <v>1</v>
          </cell>
          <cell r="AB535">
            <v>1</v>
          </cell>
        </row>
        <row r="536">
          <cell r="D536" t="str">
            <v>Large</v>
          </cell>
          <cell r="F536">
            <v>1</v>
          </cell>
          <cell r="H536">
            <v>1</v>
          </cell>
          <cell r="J536">
            <v>1</v>
          </cell>
          <cell r="L536">
            <v>1</v>
          </cell>
          <cell r="N536">
            <v>1</v>
          </cell>
          <cell r="P536">
            <v>1</v>
          </cell>
          <cell r="R536">
            <v>1</v>
          </cell>
          <cell r="T536">
            <v>1</v>
          </cell>
          <cell r="V536">
            <v>1</v>
          </cell>
          <cell r="X536">
            <v>1</v>
          </cell>
          <cell r="Z536">
            <v>1</v>
          </cell>
          <cell r="AB536">
            <v>1</v>
          </cell>
        </row>
        <row r="538">
          <cell r="D538" t="str">
            <v>Total Collision Shops</v>
          </cell>
          <cell r="F538">
            <v>0</v>
          </cell>
          <cell r="H538">
            <v>103</v>
          </cell>
          <cell r="J538">
            <v>941</v>
          </cell>
          <cell r="L538">
            <v>2041</v>
          </cell>
          <cell r="N538">
            <v>2633</v>
          </cell>
          <cell r="P538">
            <v>2879</v>
          </cell>
          <cell r="R538">
            <v>2998</v>
          </cell>
          <cell r="T538">
            <v>3056</v>
          </cell>
          <cell r="V538">
            <v>3163</v>
          </cell>
          <cell r="X538">
            <v>3243</v>
          </cell>
          <cell r="Z538">
            <v>3303</v>
          </cell>
          <cell r="AB538">
            <v>3342</v>
          </cell>
        </row>
        <row r="540">
          <cell r="D540" t="str">
            <v>Transactions per Shop</v>
          </cell>
        </row>
        <row r="541">
          <cell r="D541" t="str">
            <v>Small</v>
          </cell>
          <cell r="F541">
            <v>5</v>
          </cell>
          <cell r="H541">
            <v>5</v>
          </cell>
          <cell r="J541">
            <v>5</v>
          </cell>
          <cell r="L541">
            <v>10</v>
          </cell>
          <cell r="N541">
            <v>13</v>
          </cell>
          <cell r="P541">
            <v>15</v>
          </cell>
          <cell r="R541">
            <v>15</v>
          </cell>
          <cell r="T541">
            <v>15</v>
          </cell>
          <cell r="V541">
            <v>15</v>
          </cell>
          <cell r="X541">
            <v>15</v>
          </cell>
          <cell r="Z541">
            <v>15</v>
          </cell>
          <cell r="AB541">
            <v>15</v>
          </cell>
        </row>
        <row r="542">
          <cell r="D542" t="str">
            <v>Medium</v>
          </cell>
          <cell r="F542">
            <v>10</v>
          </cell>
          <cell r="H542">
            <v>10</v>
          </cell>
          <cell r="J542">
            <v>10</v>
          </cell>
          <cell r="L542">
            <v>15</v>
          </cell>
          <cell r="N542">
            <v>20</v>
          </cell>
          <cell r="P542">
            <v>23</v>
          </cell>
          <cell r="R542">
            <v>23</v>
          </cell>
          <cell r="T542">
            <v>25</v>
          </cell>
          <cell r="V542">
            <v>25</v>
          </cell>
          <cell r="X542">
            <v>25</v>
          </cell>
          <cell r="Z542">
            <v>25</v>
          </cell>
          <cell r="AB542">
            <v>25</v>
          </cell>
        </row>
        <row r="543">
          <cell r="D543" t="str">
            <v>Large</v>
          </cell>
          <cell r="F543">
            <v>15</v>
          </cell>
          <cell r="H543">
            <v>15</v>
          </cell>
          <cell r="J543">
            <v>15</v>
          </cell>
          <cell r="L543">
            <v>25</v>
          </cell>
          <cell r="N543">
            <v>30</v>
          </cell>
          <cell r="P543">
            <v>30</v>
          </cell>
          <cell r="R543">
            <v>33</v>
          </cell>
          <cell r="T543">
            <v>38</v>
          </cell>
          <cell r="V543">
            <v>40</v>
          </cell>
          <cell r="X543">
            <v>45</v>
          </cell>
          <cell r="Z543">
            <v>50</v>
          </cell>
          <cell r="AB543">
            <v>75</v>
          </cell>
        </row>
        <row r="546">
          <cell r="D546" t="str">
            <v>TOTAL SUBSCRIPTION &amp; ACTIVATION</v>
          </cell>
        </row>
        <row r="547">
          <cell r="D547" t="str">
            <v xml:space="preserve">   FEE REVENUE</v>
          </cell>
          <cell r="F547">
            <v>0</v>
          </cell>
          <cell r="H547">
            <v>0</v>
          </cell>
          <cell r="J547">
            <v>135936</v>
          </cell>
          <cell r="L547">
            <v>333503.5</v>
          </cell>
          <cell r="N547">
            <v>512346</v>
          </cell>
          <cell r="P547">
            <v>567787</v>
          </cell>
          <cell r="R547">
            <v>602980.5</v>
          </cell>
          <cell r="T547">
            <v>620779</v>
          </cell>
          <cell r="V547">
            <v>661645.75</v>
          </cell>
          <cell r="X547">
            <v>820437</v>
          </cell>
          <cell r="Z547">
            <v>1050930</v>
          </cell>
          <cell r="AB547">
            <v>963926</v>
          </cell>
          <cell r="AD547">
            <v>6270270.75</v>
          </cell>
        </row>
        <row r="549">
          <cell r="D549" t="str">
            <v>TOTAL REVENUE</v>
          </cell>
          <cell r="F549">
            <v>0</v>
          </cell>
          <cell r="H549">
            <v>0</v>
          </cell>
          <cell r="J549">
            <v>135936</v>
          </cell>
          <cell r="L549">
            <v>333503.5</v>
          </cell>
          <cell r="N549">
            <v>512346</v>
          </cell>
          <cell r="P549">
            <v>567787</v>
          </cell>
          <cell r="R549">
            <v>602980.5</v>
          </cell>
          <cell r="T549">
            <v>620779</v>
          </cell>
          <cell r="V549">
            <v>661645.75</v>
          </cell>
          <cell r="X549">
            <v>820437</v>
          </cell>
          <cell r="Z549">
            <v>1050930</v>
          </cell>
          <cell r="AB549">
            <v>963926</v>
          </cell>
          <cell r="AD549">
            <v>6270270.75</v>
          </cell>
        </row>
      </sheetData>
      <sheetData sheetId="9" refreshError="1">
        <row r="4">
          <cell r="A4" t="str">
            <v>Revenue Model - CollisionLink New Pricing Model</v>
          </cell>
        </row>
        <row r="5">
          <cell r="A5" t="str">
            <v>Year Ending December 31, 2003</v>
          </cell>
        </row>
        <row r="6">
          <cell r="B6" t="str">
            <v>Updated:</v>
          </cell>
          <cell r="D6">
            <v>38367.43176712963</v>
          </cell>
        </row>
        <row r="7">
          <cell r="F7" t="str">
            <v>JAN</v>
          </cell>
          <cell r="H7" t="str">
            <v>FEB</v>
          </cell>
          <cell r="J7" t="str">
            <v>MAR</v>
          </cell>
          <cell r="L7" t="str">
            <v>APR</v>
          </cell>
          <cell r="N7" t="str">
            <v>MAY</v>
          </cell>
          <cell r="P7" t="str">
            <v>JUN</v>
          </cell>
          <cell r="R7" t="str">
            <v>JUL</v>
          </cell>
          <cell r="T7" t="str">
            <v>AUG</v>
          </cell>
          <cell r="V7" t="str">
            <v>SEP</v>
          </cell>
          <cell r="X7" t="str">
            <v>OCT</v>
          </cell>
          <cell r="Z7" t="str">
            <v>NOV</v>
          </cell>
          <cell r="AB7" t="str">
            <v>DEC</v>
          </cell>
          <cell r="AD7" t="str">
            <v>TOTAL</v>
          </cell>
        </row>
        <row r="9">
          <cell r="B9" t="str">
            <v>FRANCHISES</v>
          </cell>
        </row>
        <row r="10">
          <cell r="D10" t="str">
            <v>New Subscriptions</v>
          </cell>
        </row>
        <row r="11">
          <cell r="D11" t="str">
            <v>Bronze       [10 Collision Shops]</v>
          </cell>
          <cell r="F11">
            <v>5</v>
          </cell>
          <cell r="H11">
            <v>7</v>
          </cell>
          <cell r="J11">
            <v>2</v>
          </cell>
          <cell r="L11">
            <v>2</v>
          </cell>
          <cell r="N11">
            <v>1</v>
          </cell>
          <cell r="P11">
            <v>10</v>
          </cell>
          <cell r="R11">
            <v>1</v>
          </cell>
          <cell r="T11">
            <v>0</v>
          </cell>
          <cell r="V11">
            <v>0</v>
          </cell>
          <cell r="X11">
            <v>4</v>
          </cell>
          <cell r="Z11">
            <v>0</v>
          </cell>
          <cell r="AB11">
            <v>0</v>
          </cell>
          <cell r="AD11">
            <v>32</v>
          </cell>
        </row>
        <row r="12">
          <cell r="D12" t="str">
            <v>Silver          [25 Collision Shops]</v>
          </cell>
          <cell r="F12">
            <v>0</v>
          </cell>
          <cell r="H12">
            <v>0</v>
          </cell>
          <cell r="J12">
            <v>0</v>
          </cell>
          <cell r="L12">
            <v>1</v>
          </cell>
          <cell r="N12">
            <v>0</v>
          </cell>
          <cell r="P12">
            <v>0</v>
          </cell>
          <cell r="R12">
            <v>0</v>
          </cell>
          <cell r="T12">
            <v>0</v>
          </cell>
          <cell r="V12">
            <v>0</v>
          </cell>
          <cell r="X12">
            <v>0</v>
          </cell>
          <cell r="Z12">
            <v>0</v>
          </cell>
          <cell r="AB12">
            <v>0</v>
          </cell>
          <cell r="AD12">
            <v>1</v>
          </cell>
        </row>
        <row r="13">
          <cell r="D13" t="str">
            <v>Gold            [75 Collision Shops]</v>
          </cell>
          <cell r="F13">
            <v>0</v>
          </cell>
          <cell r="H13">
            <v>0</v>
          </cell>
          <cell r="J13">
            <v>0</v>
          </cell>
          <cell r="L13">
            <v>0</v>
          </cell>
          <cell r="N13">
            <v>0</v>
          </cell>
          <cell r="P13">
            <v>0</v>
          </cell>
          <cell r="R13">
            <v>0</v>
          </cell>
          <cell r="T13">
            <v>0</v>
          </cell>
          <cell r="V13">
            <v>0</v>
          </cell>
          <cell r="X13">
            <v>0</v>
          </cell>
          <cell r="Z13">
            <v>0</v>
          </cell>
          <cell r="AB13">
            <v>0</v>
          </cell>
          <cell r="AD13">
            <v>0</v>
          </cell>
        </row>
        <row r="14">
          <cell r="D14" t="str">
            <v>QPT - CCRN  [3 Collision Shops]</v>
          </cell>
          <cell r="F14">
            <v>0</v>
          </cell>
          <cell r="H14">
            <v>0</v>
          </cell>
          <cell r="J14">
            <v>2</v>
          </cell>
          <cell r="L14">
            <v>0</v>
          </cell>
          <cell r="N14">
            <v>13</v>
          </cell>
          <cell r="P14">
            <v>9</v>
          </cell>
          <cell r="R14">
            <v>0</v>
          </cell>
          <cell r="T14">
            <v>0</v>
          </cell>
          <cell r="V14">
            <v>2</v>
          </cell>
          <cell r="X14">
            <v>1</v>
          </cell>
          <cell r="Z14">
            <v>2</v>
          </cell>
          <cell r="AB14">
            <v>1</v>
          </cell>
          <cell r="AD14">
            <v>30</v>
          </cell>
        </row>
        <row r="15">
          <cell r="D15" t="str">
            <v>Limited (Captive)</v>
          </cell>
          <cell r="F15">
            <v>1</v>
          </cell>
          <cell r="H15">
            <v>4</v>
          </cell>
          <cell r="J15">
            <v>3</v>
          </cell>
          <cell r="L15">
            <v>3</v>
          </cell>
          <cell r="N15">
            <v>1</v>
          </cell>
          <cell r="P15">
            <v>2</v>
          </cell>
          <cell r="R15">
            <v>2</v>
          </cell>
          <cell r="T15">
            <v>1</v>
          </cell>
          <cell r="V15">
            <v>0</v>
          </cell>
          <cell r="X15">
            <v>2</v>
          </cell>
          <cell r="Z15">
            <v>0</v>
          </cell>
          <cell r="AB15">
            <v>0</v>
          </cell>
          <cell r="AD15">
            <v>19</v>
          </cell>
        </row>
        <row r="16">
          <cell r="D16" t="str">
            <v>Other   [Corporate, Group, Etc…]</v>
          </cell>
          <cell r="AD16">
            <v>0</v>
          </cell>
        </row>
        <row r="17">
          <cell r="D17" t="str">
            <v xml:space="preserve">   Total New Subscriptions</v>
          </cell>
          <cell r="F17">
            <v>6</v>
          </cell>
          <cell r="H17">
            <v>11</v>
          </cell>
          <cell r="J17">
            <v>7</v>
          </cell>
          <cell r="L17">
            <v>6</v>
          </cell>
          <cell r="N17">
            <v>15</v>
          </cell>
          <cell r="P17">
            <v>21</v>
          </cell>
          <cell r="R17">
            <v>3</v>
          </cell>
          <cell r="T17">
            <v>1</v>
          </cell>
          <cell r="V17">
            <v>2</v>
          </cell>
          <cell r="X17">
            <v>7</v>
          </cell>
          <cell r="Z17">
            <v>2</v>
          </cell>
          <cell r="AB17">
            <v>1</v>
          </cell>
          <cell r="AD17">
            <v>82</v>
          </cell>
        </row>
        <row r="19">
          <cell r="D19" t="str">
            <v>Cumulative Installation Base</v>
          </cell>
        </row>
        <row r="20">
          <cell r="D20" t="str">
            <v>Bronze       [10 Collision Shops]</v>
          </cell>
          <cell r="F20">
            <v>195</v>
          </cell>
          <cell r="H20">
            <v>202</v>
          </cell>
          <cell r="J20">
            <v>204</v>
          </cell>
          <cell r="L20">
            <v>206</v>
          </cell>
          <cell r="N20">
            <v>207</v>
          </cell>
          <cell r="P20">
            <v>217</v>
          </cell>
          <cell r="R20">
            <v>218</v>
          </cell>
          <cell r="T20">
            <v>218</v>
          </cell>
          <cell r="V20">
            <v>218</v>
          </cell>
          <cell r="X20">
            <v>222</v>
          </cell>
          <cell r="Z20">
            <v>222</v>
          </cell>
          <cell r="AB20">
            <v>222</v>
          </cell>
        </row>
        <row r="21">
          <cell r="D21" t="str">
            <v>Silver          [25 Collision Shops]</v>
          </cell>
          <cell r="F21">
            <v>9</v>
          </cell>
          <cell r="H21">
            <v>9</v>
          </cell>
          <cell r="J21">
            <v>9</v>
          </cell>
          <cell r="L21">
            <v>10</v>
          </cell>
          <cell r="N21">
            <v>10</v>
          </cell>
          <cell r="P21">
            <v>10</v>
          </cell>
          <cell r="R21">
            <v>10</v>
          </cell>
          <cell r="T21">
            <v>10</v>
          </cell>
          <cell r="V21">
            <v>10</v>
          </cell>
          <cell r="X21">
            <v>10</v>
          </cell>
          <cell r="Z21">
            <v>10</v>
          </cell>
          <cell r="AB21">
            <v>10</v>
          </cell>
        </row>
        <row r="22">
          <cell r="D22" t="str">
            <v>Gold            [75 Collision Shops]</v>
          </cell>
          <cell r="F22">
            <v>0</v>
          </cell>
          <cell r="H22">
            <v>0</v>
          </cell>
          <cell r="J22">
            <v>0</v>
          </cell>
          <cell r="L22">
            <v>0</v>
          </cell>
          <cell r="N22">
            <v>0</v>
          </cell>
          <cell r="P22">
            <v>0</v>
          </cell>
          <cell r="R22">
            <v>0</v>
          </cell>
          <cell r="T22">
            <v>0</v>
          </cell>
          <cell r="V22">
            <v>0</v>
          </cell>
          <cell r="X22">
            <v>0</v>
          </cell>
          <cell r="Z22">
            <v>0</v>
          </cell>
          <cell r="AB22">
            <v>0</v>
          </cell>
        </row>
        <row r="23">
          <cell r="D23" t="str">
            <v>QPT - CCRN  [3 Collision Shops]</v>
          </cell>
          <cell r="F23">
            <v>0</v>
          </cell>
          <cell r="H23">
            <v>0</v>
          </cell>
          <cell r="J23">
            <v>2</v>
          </cell>
          <cell r="L23">
            <v>2</v>
          </cell>
          <cell r="N23">
            <v>15</v>
          </cell>
          <cell r="P23">
            <v>24</v>
          </cell>
          <cell r="R23">
            <v>24</v>
          </cell>
          <cell r="T23">
            <v>24</v>
          </cell>
          <cell r="V23">
            <v>26</v>
          </cell>
          <cell r="X23">
            <v>27</v>
          </cell>
          <cell r="Z23">
            <v>29</v>
          </cell>
          <cell r="AB23">
            <v>30</v>
          </cell>
        </row>
        <row r="24">
          <cell r="D24" t="str">
            <v>Limited (Captive)</v>
          </cell>
          <cell r="F24">
            <v>1</v>
          </cell>
          <cell r="H24">
            <v>5</v>
          </cell>
          <cell r="J24">
            <v>8</v>
          </cell>
          <cell r="L24">
            <v>11</v>
          </cell>
          <cell r="N24">
            <v>12</v>
          </cell>
          <cell r="P24">
            <v>14</v>
          </cell>
          <cell r="R24">
            <v>16</v>
          </cell>
          <cell r="T24">
            <v>17</v>
          </cell>
          <cell r="V24">
            <v>17</v>
          </cell>
          <cell r="X24">
            <v>19</v>
          </cell>
          <cell r="Z24">
            <v>19</v>
          </cell>
          <cell r="AB24">
            <v>19</v>
          </cell>
        </row>
        <row r="25">
          <cell r="D25" t="str">
            <v>Other   [Corporate, Group, Etc…]</v>
          </cell>
          <cell r="F25">
            <v>0</v>
          </cell>
          <cell r="H25">
            <v>0</v>
          </cell>
          <cell r="J25">
            <v>0</v>
          </cell>
          <cell r="L25">
            <v>0</v>
          </cell>
          <cell r="N25">
            <v>0</v>
          </cell>
          <cell r="P25">
            <v>0</v>
          </cell>
          <cell r="R25">
            <v>0</v>
          </cell>
          <cell r="T25">
            <v>0</v>
          </cell>
          <cell r="V25">
            <v>0</v>
          </cell>
          <cell r="X25">
            <v>0</v>
          </cell>
          <cell r="Z25">
            <v>0</v>
          </cell>
          <cell r="AB25">
            <v>0</v>
          </cell>
        </row>
        <row r="26">
          <cell r="D26" t="str">
            <v>Discontinued Subscriptions</v>
          </cell>
          <cell r="F26">
            <v>-2</v>
          </cell>
          <cell r="H26">
            <v>-4</v>
          </cell>
          <cell r="J26">
            <v>-4</v>
          </cell>
          <cell r="L26">
            <v>-6</v>
          </cell>
          <cell r="N26">
            <v>-7</v>
          </cell>
          <cell r="P26">
            <v>-21</v>
          </cell>
          <cell r="R26">
            <v>-31</v>
          </cell>
          <cell r="T26">
            <v>-34</v>
          </cell>
          <cell r="V26">
            <v>-47</v>
          </cell>
          <cell r="X26">
            <v>-53</v>
          </cell>
          <cell r="Z26">
            <v>-53</v>
          </cell>
          <cell r="AB26">
            <v>-65</v>
          </cell>
        </row>
        <row r="27">
          <cell r="D27" t="str">
            <v>Total Cumulative Installations</v>
          </cell>
          <cell r="F27">
            <v>203</v>
          </cell>
          <cell r="H27">
            <v>212</v>
          </cell>
          <cell r="J27">
            <v>219</v>
          </cell>
          <cell r="L27">
            <v>223</v>
          </cell>
          <cell r="N27">
            <v>237</v>
          </cell>
          <cell r="P27">
            <v>244</v>
          </cell>
          <cell r="R27">
            <v>237</v>
          </cell>
          <cell r="T27">
            <v>235</v>
          </cell>
          <cell r="V27">
            <v>224</v>
          </cell>
          <cell r="X27">
            <v>225</v>
          </cell>
          <cell r="Z27">
            <v>227</v>
          </cell>
          <cell r="AB27">
            <v>216</v>
          </cell>
        </row>
        <row r="30">
          <cell r="B30" t="str">
            <v>STOREFRONTS</v>
          </cell>
        </row>
        <row r="31">
          <cell r="D31" t="str">
            <v>New Subscriptions</v>
          </cell>
        </row>
        <row r="32">
          <cell r="D32" t="str">
            <v>Bronze       [10 Collision Shops]</v>
          </cell>
          <cell r="F32">
            <v>4</v>
          </cell>
          <cell r="H32">
            <v>4</v>
          </cell>
          <cell r="J32">
            <v>2</v>
          </cell>
          <cell r="L32">
            <v>2</v>
          </cell>
          <cell r="N32">
            <v>1</v>
          </cell>
          <cell r="P32">
            <v>10</v>
          </cell>
          <cell r="R32">
            <v>1</v>
          </cell>
          <cell r="T32">
            <v>0</v>
          </cell>
          <cell r="V32">
            <v>0</v>
          </cell>
          <cell r="X32">
            <v>1</v>
          </cell>
          <cell r="Z32">
            <v>0</v>
          </cell>
          <cell r="AB32">
            <v>0</v>
          </cell>
          <cell r="AD32">
            <v>25</v>
          </cell>
        </row>
        <row r="33">
          <cell r="D33" t="str">
            <v>Silver          [25 Collision Shops]</v>
          </cell>
          <cell r="F33">
            <v>0</v>
          </cell>
          <cell r="H33">
            <v>0</v>
          </cell>
          <cell r="J33">
            <v>0</v>
          </cell>
          <cell r="L33">
            <v>1</v>
          </cell>
          <cell r="N33">
            <v>0</v>
          </cell>
          <cell r="P33">
            <v>0</v>
          </cell>
          <cell r="R33">
            <v>0</v>
          </cell>
          <cell r="T33">
            <v>0</v>
          </cell>
          <cell r="V33">
            <v>0</v>
          </cell>
          <cell r="X33">
            <v>0</v>
          </cell>
          <cell r="Z33">
            <v>0</v>
          </cell>
          <cell r="AB33">
            <v>0</v>
          </cell>
          <cell r="AD33">
            <v>1</v>
          </cell>
        </row>
        <row r="34">
          <cell r="D34" t="str">
            <v>Gold            [75 Collision Shops]</v>
          </cell>
          <cell r="F34">
            <v>0</v>
          </cell>
          <cell r="H34">
            <v>0</v>
          </cell>
          <cell r="J34">
            <v>0</v>
          </cell>
          <cell r="L34">
            <v>0</v>
          </cell>
          <cell r="N34">
            <v>0</v>
          </cell>
          <cell r="P34">
            <v>0</v>
          </cell>
          <cell r="R34">
            <v>0</v>
          </cell>
          <cell r="T34">
            <v>0</v>
          </cell>
          <cell r="V34">
            <v>0</v>
          </cell>
          <cell r="X34">
            <v>0</v>
          </cell>
          <cell r="Z34">
            <v>0</v>
          </cell>
          <cell r="AB34">
            <v>0</v>
          </cell>
          <cell r="AD34">
            <v>0</v>
          </cell>
        </row>
        <row r="35">
          <cell r="D35" t="str">
            <v>QPT - CCRN  [3 Collision Shops]</v>
          </cell>
          <cell r="F35">
            <v>0</v>
          </cell>
          <cell r="H35">
            <v>0</v>
          </cell>
          <cell r="J35">
            <v>2</v>
          </cell>
          <cell r="L35">
            <v>0</v>
          </cell>
          <cell r="N35">
            <v>13</v>
          </cell>
          <cell r="P35">
            <v>9</v>
          </cell>
          <cell r="R35">
            <v>0</v>
          </cell>
          <cell r="T35">
            <v>0</v>
          </cell>
          <cell r="V35">
            <v>2</v>
          </cell>
          <cell r="X35">
            <v>1</v>
          </cell>
          <cell r="Z35">
            <v>2</v>
          </cell>
          <cell r="AB35">
            <v>1</v>
          </cell>
          <cell r="AD35">
            <v>30</v>
          </cell>
        </row>
        <row r="36">
          <cell r="D36" t="str">
            <v>Limited (Captive)</v>
          </cell>
          <cell r="F36">
            <v>1</v>
          </cell>
          <cell r="H36">
            <v>4</v>
          </cell>
          <cell r="J36">
            <v>3</v>
          </cell>
          <cell r="L36">
            <v>3</v>
          </cell>
          <cell r="N36">
            <v>1</v>
          </cell>
          <cell r="P36">
            <v>2</v>
          </cell>
          <cell r="R36">
            <v>2</v>
          </cell>
          <cell r="T36">
            <v>1</v>
          </cell>
          <cell r="V36">
            <v>0</v>
          </cell>
          <cell r="X36">
            <v>2</v>
          </cell>
          <cell r="Z36">
            <v>0</v>
          </cell>
          <cell r="AB36">
            <v>0</v>
          </cell>
          <cell r="AD36">
            <v>19</v>
          </cell>
        </row>
        <row r="37">
          <cell r="D37" t="str">
            <v>Other   [Corporate, Group, Etc…]</v>
          </cell>
          <cell r="AD37">
            <v>0</v>
          </cell>
        </row>
        <row r="38">
          <cell r="D38" t="str">
            <v xml:space="preserve">   Total New Subscriptions</v>
          </cell>
          <cell r="F38">
            <v>5</v>
          </cell>
          <cell r="H38">
            <v>8</v>
          </cell>
          <cell r="J38">
            <v>7</v>
          </cell>
          <cell r="L38">
            <v>6</v>
          </cell>
          <cell r="N38">
            <v>15</v>
          </cell>
          <cell r="P38">
            <v>21</v>
          </cell>
          <cell r="R38">
            <v>3</v>
          </cell>
          <cell r="T38">
            <v>1</v>
          </cell>
          <cell r="V38">
            <v>2</v>
          </cell>
          <cell r="X38">
            <v>4</v>
          </cell>
          <cell r="Z38">
            <v>2</v>
          </cell>
          <cell r="AB38">
            <v>1</v>
          </cell>
          <cell r="AD38">
            <v>75</v>
          </cell>
        </row>
        <row r="40">
          <cell r="D40" t="str">
            <v>Cumulative Installation Base</v>
          </cell>
        </row>
        <row r="41">
          <cell r="D41" t="str">
            <v>Bronze       [10 Collision Shops]</v>
          </cell>
          <cell r="F41">
            <v>150</v>
          </cell>
          <cell r="H41">
            <v>154</v>
          </cell>
          <cell r="J41">
            <v>156</v>
          </cell>
          <cell r="L41">
            <v>158</v>
          </cell>
          <cell r="N41">
            <v>159</v>
          </cell>
          <cell r="P41">
            <v>169</v>
          </cell>
          <cell r="R41">
            <v>170</v>
          </cell>
          <cell r="T41">
            <v>170</v>
          </cell>
          <cell r="V41">
            <v>170</v>
          </cell>
          <cell r="X41">
            <v>171</v>
          </cell>
          <cell r="Z41">
            <v>171</v>
          </cell>
          <cell r="AB41">
            <v>171</v>
          </cell>
        </row>
        <row r="42">
          <cell r="D42" t="str">
            <v>Silver          [25 Collision Shops]</v>
          </cell>
          <cell r="F42">
            <v>6</v>
          </cell>
          <cell r="H42">
            <v>6</v>
          </cell>
          <cell r="J42">
            <v>6</v>
          </cell>
          <cell r="L42">
            <v>7</v>
          </cell>
          <cell r="N42">
            <v>7</v>
          </cell>
          <cell r="P42">
            <v>7</v>
          </cell>
          <cell r="R42">
            <v>7</v>
          </cell>
          <cell r="T42">
            <v>7</v>
          </cell>
          <cell r="V42">
            <v>7</v>
          </cell>
          <cell r="X42">
            <v>7</v>
          </cell>
          <cell r="Z42">
            <v>7</v>
          </cell>
          <cell r="AB42">
            <v>7</v>
          </cell>
        </row>
        <row r="43">
          <cell r="D43" t="str">
            <v>Gold            [75 Collision Shops]</v>
          </cell>
          <cell r="F43">
            <v>0</v>
          </cell>
          <cell r="H43">
            <v>0</v>
          </cell>
          <cell r="J43">
            <v>0</v>
          </cell>
          <cell r="L43">
            <v>0</v>
          </cell>
          <cell r="N43">
            <v>0</v>
          </cell>
          <cell r="P43">
            <v>0</v>
          </cell>
          <cell r="R43">
            <v>0</v>
          </cell>
          <cell r="T43">
            <v>0</v>
          </cell>
          <cell r="V43">
            <v>0</v>
          </cell>
          <cell r="X43">
            <v>0</v>
          </cell>
          <cell r="Z43">
            <v>0</v>
          </cell>
          <cell r="AB43">
            <v>0</v>
          </cell>
        </row>
        <row r="44">
          <cell r="D44" t="str">
            <v>QPT - CCRN  [3 Collision Shops]</v>
          </cell>
          <cell r="F44">
            <v>0</v>
          </cell>
          <cell r="H44">
            <v>0</v>
          </cell>
          <cell r="J44">
            <v>2</v>
          </cell>
          <cell r="L44">
            <v>2</v>
          </cell>
          <cell r="N44">
            <v>15</v>
          </cell>
          <cell r="P44">
            <v>24</v>
          </cell>
          <cell r="R44">
            <v>24</v>
          </cell>
          <cell r="T44">
            <v>24</v>
          </cell>
          <cell r="V44">
            <v>26</v>
          </cell>
          <cell r="X44">
            <v>27</v>
          </cell>
          <cell r="Z44">
            <v>29</v>
          </cell>
          <cell r="AB44">
            <v>30</v>
          </cell>
        </row>
        <row r="45">
          <cell r="D45" t="str">
            <v>Limited (Captive)</v>
          </cell>
          <cell r="F45">
            <v>1</v>
          </cell>
          <cell r="H45">
            <v>5</v>
          </cell>
          <cell r="J45">
            <v>8</v>
          </cell>
          <cell r="L45">
            <v>11</v>
          </cell>
          <cell r="N45">
            <v>12</v>
          </cell>
          <cell r="P45">
            <v>14</v>
          </cell>
          <cell r="R45">
            <v>16</v>
          </cell>
          <cell r="T45">
            <v>17</v>
          </cell>
          <cell r="V45">
            <v>17</v>
          </cell>
          <cell r="X45">
            <v>19</v>
          </cell>
          <cell r="Z45">
            <v>19</v>
          </cell>
          <cell r="AB45">
            <v>19</v>
          </cell>
        </row>
        <row r="46">
          <cell r="D46" t="str">
            <v>Discontinued Subscriptions</v>
          </cell>
          <cell r="F46">
            <v>0</v>
          </cell>
          <cell r="H46">
            <v>0</v>
          </cell>
          <cell r="J46">
            <v>0</v>
          </cell>
          <cell r="L46">
            <v>0</v>
          </cell>
          <cell r="N46">
            <v>0</v>
          </cell>
          <cell r="P46">
            <v>0</v>
          </cell>
          <cell r="R46">
            <v>0</v>
          </cell>
          <cell r="T46">
            <v>0</v>
          </cell>
          <cell r="V46">
            <v>0</v>
          </cell>
          <cell r="X46">
            <v>0</v>
          </cell>
          <cell r="Z46">
            <v>0</v>
          </cell>
          <cell r="AB46">
            <v>0</v>
          </cell>
        </row>
        <row r="47">
          <cell r="D47" t="str">
            <v>Total Cumulative Installations</v>
          </cell>
          <cell r="F47">
            <v>157</v>
          </cell>
          <cell r="H47">
            <v>165</v>
          </cell>
          <cell r="J47">
            <v>172</v>
          </cell>
          <cell r="L47">
            <v>178</v>
          </cell>
          <cell r="N47">
            <v>193</v>
          </cell>
          <cell r="P47">
            <v>214</v>
          </cell>
          <cell r="R47">
            <v>217</v>
          </cell>
          <cell r="T47">
            <v>218</v>
          </cell>
          <cell r="V47">
            <v>220</v>
          </cell>
          <cell r="X47">
            <v>224</v>
          </cell>
          <cell r="Z47">
            <v>226</v>
          </cell>
          <cell r="AB47">
            <v>227</v>
          </cell>
        </row>
        <row r="51">
          <cell r="D51" t="str">
            <v>Training Packages</v>
          </cell>
        </row>
        <row r="52">
          <cell r="D52" t="str">
            <v>Option 1    Basic</v>
          </cell>
          <cell r="F52">
            <v>6</v>
          </cell>
          <cell r="H52">
            <v>11</v>
          </cell>
          <cell r="J52">
            <v>7</v>
          </cell>
          <cell r="L52">
            <v>6</v>
          </cell>
          <cell r="N52">
            <v>15</v>
          </cell>
          <cell r="P52">
            <v>7</v>
          </cell>
          <cell r="R52">
            <v>1</v>
          </cell>
          <cell r="T52">
            <v>1</v>
          </cell>
          <cell r="V52">
            <v>2</v>
          </cell>
          <cell r="X52">
            <v>7</v>
          </cell>
          <cell r="Z52">
            <v>1</v>
          </cell>
          <cell r="AB52">
            <v>0</v>
          </cell>
          <cell r="AD52">
            <v>64</v>
          </cell>
        </row>
        <row r="53">
          <cell r="D53" t="str">
            <v>Option 2    Tele-Training, Set up 5 C/S</v>
          </cell>
          <cell r="F53">
            <v>0</v>
          </cell>
          <cell r="H53">
            <v>0</v>
          </cell>
          <cell r="J53">
            <v>0</v>
          </cell>
          <cell r="L53">
            <v>0</v>
          </cell>
          <cell r="N53">
            <v>0</v>
          </cell>
          <cell r="P53">
            <v>11</v>
          </cell>
          <cell r="R53">
            <v>2</v>
          </cell>
          <cell r="T53">
            <v>0</v>
          </cell>
          <cell r="V53">
            <v>0</v>
          </cell>
          <cell r="X53">
            <v>0</v>
          </cell>
          <cell r="Z53">
            <v>1</v>
          </cell>
          <cell r="AB53">
            <v>1</v>
          </cell>
          <cell r="AD53">
            <v>15</v>
          </cell>
        </row>
        <row r="54">
          <cell r="D54" t="str">
            <v>Option 3    On Site Training</v>
          </cell>
          <cell r="F54">
            <v>0</v>
          </cell>
          <cell r="H54">
            <v>0</v>
          </cell>
          <cell r="J54">
            <v>0</v>
          </cell>
          <cell r="L54">
            <v>0</v>
          </cell>
          <cell r="N54">
            <v>0</v>
          </cell>
          <cell r="P54">
            <v>3</v>
          </cell>
          <cell r="R54">
            <v>0</v>
          </cell>
          <cell r="T54">
            <v>0</v>
          </cell>
          <cell r="V54">
            <v>0</v>
          </cell>
          <cell r="X54">
            <v>0</v>
          </cell>
          <cell r="Z54">
            <v>0</v>
          </cell>
          <cell r="AB54">
            <v>0</v>
          </cell>
          <cell r="AD54">
            <v>3</v>
          </cell>
        </row>
        <row r="55">
          <cell r="D55" t="str">
            <v>Option 4</v>
          </cell>
          <cell r="F55">
            <v>0</v>
          </cell>
          <cell r="H55">
            <v>0</v>
          </cell>
          <cell r="J55">
            <v>0</v>
          </cell>
          <cell r="L55">
            <v>0</v>
          </cell>
          <cell r="N55">
            <v>0</v>
          </cell>
          <cell r="P55">
            <v>0</v>
          </cell>
          <cell r="R55">
            <v>0</v>
          </cell>
          <cell r="T55">
            <v>0</v>
          </cell>
          <cell r="V55">
            <v>0</v>
          </cell>
          <cell r="X55">
            <v>0</v>
          </cell>
          <cell r="Z55">
            <v>0</v>
          </cell>
          <cell r="AB55">
            <v>0</v>
          </cell>
          <cell r="AD55">
            <v>0</v>
          </cell>
        </row>
        <row r="56">
          <cell r="D56" t="str">
            <v xml:space="preserve">   Total Training</v>
          </cell>
          <cell r="F56">
            <v>6</v>
          </cell>
          <cell r="H56">
            <v>11</v>
          </cell>
          <cell r="J56">
            <v>7</v>
          </cell>
          <cell r="L56">
            <v>6</v>
          </cell>
          <cell r="N56">
            <v>15</v>
          </cell>
          <cell r="P56">
            <v>21</v>
          </cell>
          <cell r="R56">
            <v>3</v>
          </cell>
          <cell r="T56">
            <v>1</v>
          </cell>
          <cell r="V56">
            <v>2</v>
          </cell>
          <cell r="X56">
            <v>7</v>
          </cell>
          <cell r="Z56">
            <v>2</v>
          </cell>
          <cell r="AB56">
            <v>1</v>
          </cell>
          <cell r="AD56">
            <v>82</v>
          </cell>
        </row>
        <row r="59">
          <cell r="F59" t="str">
            <v>JAN</v>
          </cell>
          <cell r="H59" t="str">
            <v>FEB</v>
          </cell>
          <cell r="J59" t="str">
            <v>MAR</v>
          </cell>
          <cell r="L59" t="str">
            <v>APR</v>
          </cell>
          <cell r="N59" t="str">
            <v>MAY</v>
          </cell>
          <cell r="P59" t="str">
            <v>JUN</v>
          </cell>
          <cell r="R59" t="str">
            <v>JUL</v>
          </cell>
          <cell r="T59" t="str">
            <v>AUG</v>
          </cell>
          <cell r="V59" t="str">
            <v>SEP</v>
          </cell>
          <cell r="X59" t="str">
            <v>OCT</v>
          </cell>
          <cell r="Z59" t="str">
            <v>NOV</v>
          </cell>
          <cell r="AB59" t="str">
            <v>DEC</v>
          </cell>
          <cell r="AD59" t="str">
            <v>TOTAL</v>
          </cell>
        </row>
        <row r="61">
          <cell r="D61" t="str">
            <v>SUBSCRIPTIONS SUMMARY</v>
          </cell>
        </row>
        <row r="63">
          <cell r="D63" t="str">
            <v>Old Pricing</v>
          </cell>
        </row>
        <row r="64">
          <cell r="D64" t="str">
            <v>New Activations</v>
          </cell>
          <cell r="F64">
            <v>0</v>
          </cell>
          <cell r="H64">
            <v>0</v>
          </cell>
          <cell r="J64">
            <v>0</v>
          </cell>
          <cell r="L64">
            <v>0</v>
          </cell>
          <cell r="N64">
            <v>0</v>
          </cell>
          <cell r="P64">
            <v>0</v>
          </cell>
          <cell r="R64">
            <v>1</v>
          </cell>
          <cell r="T64">
            <v>0</v>
          </cell>
          <cell r="V64">
            <v>0</v>
          </cell>
          <cell r="X64">
            <v>0</v>
          </cell>
          <cell r="Z64">
            <v>0</v>
          </cell>
          <cell r="AB64">
            <v>0</v>
          </cell>
          <cell r="AD64">
            <v>1</v>
          </cell>
        </row>
        <row r="65">
          <cell r="D65" t="str">
            <v>Renewed Subscriptions - Old Pricing</v>
          </cell>
          <cell r="F65">
            <v>0</v>
          </cell>
          <cell r="H65">
            <v>0</v>
          </cell>
          <cell r="J65">
            <v>0</v>
          </cell>
          <cell r="L65">
            <v>0</v>
          </cell>
          <cell r="N65">
            <v>0</v>
          </cell>
          <cell r="P65">
            <v>0</v>
          </cell>
          <cell r="R65">
            <v>0</v>
          </cell>
          <cell r="T65">
            <v>0</v>
          </cell>
          <cell r="V65">
            <v>0</v>
          </cell>
          <cell r="X65">
            <v>0</v>
          </cell>
          <cell r="Z65">
            <v>0</v>
          </cell>
          <cell r="AB65">
            <v>0</v>
          </cell>
          <cell r="AD65">
            <v>0</v>
          </cell>
        </row>
        <row r="66">
          <cell r="D66" t="str">
            <v>Discontinued Subscriptions</v>
          </cell>
          <cell r="F66">
            <v>-4</v>
          </cell>
          <cell r="H66">
            <v>-1</v>
          </cell>
          <cell r="J66">
            <v>-2</v>
          </cell>
          <cell r="L66">
            <v>-27</v>
          </cell>
          <cell r="N66">
            <v>0</v>
          </cell>
          <cell r="P66">
            <v>-8</v>
          </cell>
          <cell r="R66">
            <v>-10</v>
          </cell>
          <cell r="T66">
            <v>-2</v>
          </cell>
          <cell r="V66">
            <v>-2</v>
          </cell>
          <cell r="X66">
            <v>-3</v>
          </cell>
          <cell r="Z66">
            <v>-6</v>
          </cell>
          <cell r="AB66">
            <v>-4</v>
          </cell>
          <cell r="AD66">
            <v>-69</v>
          </cell>
        </row>
        <row r="67">
          <cell r="D67" t="str">
            <v xml:space="preserve">   Total - Old Pricing</v>
          </cell>
          <cell r="F67">
            <v>-4</v>
          </cell>
          <cell r="H67">
            <v>-1</v>
          </cell>
          <cell r="J67">
            <v>-2</v>
          </cell>
          <cell r="L67">
            <v>-27</v>
          </cell>
          <cell r="N67">
            <v>0</v>
          </cell>
          <cell r="P67">
            <v>-8</v>
          </cell>
          <cell r="R67">
            <v>-9</v>
          </cell>
          <cell r="T67">
            <v>-2</v>
          </cell>
          <cell r="V67">
            <v>-2</v>
          </cell>
          <cell r="X67">
            <v>-3</v>
          </cell>
          <cell r="Z67">
            <v>-6</v>
          </cell>
          <cell r="AB67">
            <v>-4</v>
          </cell>
          <cell r="AD67">
            <v>-68</v>
          </cell>
        </row>
        <row r="69">
          <cell r="D69" t="str">
            <v>New Pricing</v>
          </cell>
        </row>
        <row r="70">
          <cell r="D70" t="str">
            <v>New Activations</v>
          </cell>
          <cell r="F70">
            <v>6</v>
          </cell>
          <cell r="H70">
            <v>11</v>
          </cell>
          <cell r="J70">
            <v>7</v>
          </cell>
          <cell r="L70">
            <v>6</v>
          </cell>
          <cell r="N70">
            <v>15</v>
          </cell>
          <cell r="P70">
            <v>21</v>
          </cell>
          <cell r="R70">
            <v>3</v>
          </cell>
          <cell r="T70">
            <v>1</v>
          </cell>
          <cell r="V70">
            <v>2</v>
          </cell>
          <cell r="X70">
            <v>7</v>
          </cell>
          <cell r="Z70">
            <v>2</v>
          </cell>
          <cell r="AB70">
            <v>1</v>
          </cell>
          <cell r="AD70">
            <v>82</v>
          </cell>
        </row>
        <row r="71">
          <cell r="D71" t="str">
            <v>Renewed Subscriptions</v>
          </cell>
          <cell r="F71">
            <v>0</v>
          </cell>
          <cell r="H71">
            <v>0</v>
          </cell>
          <cell r="J71">
            <v>0</v>
          </cell>
          <cell r="L71">
            <v>0</v>
          </cell>
          <cell r="N71">
            <v>0</v>
          </cell>
          <cell r="P71">
            <v>0</v>
          </cell>
          <cell r="R71">
            <v>0</v>
          </cell>
          <cell r="T71">
            <v>0</v>
          </cell>
          <cell r="V71">
            <v>0</v>
          </cell>
          <cell r="X71">
            <v>0</v>
          </cell>
          <cell r="Z71">
            <v>0</v>
          </cell>
          <cell r="AB71">
            <v>0</v>
          </cell>
          <cell r="AD71">
            <v>0</v>
          </cell>
        </row>
        <row r="72">
          <cell r="D72" t="str">
            <v>Discontinued Subscriptions</v>
          </cell>
          <cell r="F72">
            <v>-1</v>
          </cell>
          <cell r="H72">
            <v>-2</v>
          </cell>
          <cell r="J72">
            <v>0</v>
          </cell>
          <cell r="L72">
            <v>-2</v>
          </cell>
          <cell r="N72">
            <v>-1</v>
          </cell>
          <cell r="P72">
            <v>-14</v>
          </cell>
          <cell r="R72">
            <v>-10</v>
          </cell>
          <cell r="T72">
            <v>-3</v>
          </cell>
          <cell r="V72">
            <v>-13</v>
          </cell>
          <cell r="X72">
            <v>-6</v>
          </cell>
          <cell r="Z72">
            <v>-11</v>
          </cell>
          <cell r="AB72">
            <v>-12</v>
          </cell>
          <cell r="AD72">
            <v>-75</v>
          </cell>
        </row>
        <row r="73">
          <cell r="D73" t="str">
            <v xml:space="preserve">   Total - New Pricing</v>
          </cell>
          <cell r="F73">
            <v>5</v>
          </cell>
          <cell r="H73">
            <v>9</v>
          </cell>
          <cell r="J73">
            <v>7</v>
          </cell>
          <cell r="L73">
            <v>4</v>
          </cell>
          <cell r="N73">
            <v>14</v>
          </cell>
          <cell r="P73">
            <v>7</v>
          </cell>
          <cell r="R73">
            <v>-7</v>
          </cell>
          <cell r="T73">
            <v>-2</v>
          </cell>
          <cell r="V73">
            <v>-11</v>
          </cell>
          <cell r="X73">
            <v>1</v>
          </cell>
          <cell r="Z73">
            <v>-9</v>
          </cell>
          <cell r="AB73">
            <v>-11</v>
          </cell>
          <cell r="AD73">
            <v>7</v>
          </cell>
        </row>
        <row r="75">
          <cell r="D75" t="str">
            <v>MTD New Activations</v>
          </cell>
          <cell r="F75">
            <v>6</v>
          </cell>
          <cell r="H75">
            <v>11</v>
          </cell>
          <cell r="J75">
            <v>7</v>
          </cell>
          <cell r="L75">
            <v>6</v>
          </cell>
          <cell r="N75">
            <v>15</v>
          </cell>
          <cell r="P75">
            <v>21</v>
          </cell>
          <cell r="R75">
            <v>4</v>
          </cell>
          <cell r="T75">
            <v>1</v>
          </cell>
          <cell r="V75">
            <v>2</v>
          </cell>
          <cell r="X75">
            <v>7</v>
          </cell>
          <cell r="Z75">
            <v>2</v>
          </cell>
          <cell r="AB75">
            <v>1</v>
          </cell>
          <cell r="AD75">
            <v>83</v>
          </cell>
        </row>
        <row r="77">
          <cell r="D77" t="str">
            <v>Renewals</v>
          </cell>
        </row>
        <row r="78">
          <cell r="D78" t="str">
            <v>Contracts up for Renewal - Old Pricing</v>
          </cell>
          <cell r="F78">
            <v>48</v>
          </cell>
          <cell r="H78">
            <v>20</v>
          </cell>
          <cell r="J78">
            <v>67</v>
          </cell>
          <cell r="L78">
            <v>2</v>
          </cell>
          <cell r="N78">
            <v>13</v>
          </cell>
          <cell r="P78">
            <v>16</v>
          </cell>
          <cell r="R78">
            <v>19</v>
          </cell>
          <cell r="T78">
            <v>25</v>
          </cell>
          <cell r="V78">
            <v>9</v>
          </cell>
          <cell r="X78">
            <v>10</v>
          </cell>
          <cell r="Z78">
            <v>7</v>
          </cell>
          <cell r="AB78">
            <v>4</v>
          </cell>
          <cell r="AD78">
            <v>240</v>
          </cell>
        </row>
        <row r="79">
          <cell r="D79" t="str">
            <v>Contracts up for Renewal - New Pricing</v>
          </cell>
          <cell r="F79">
            <v>2</v>
          </cell>
          <cell r="H79">
            <v>9</v>
          </cell>
          <cell r="J79">
            <v>19</v>
          </cell>
          <cell r="L79">
            <v>21</v>
          </cell>
          <cell r="N79">
            <v>4</v>
          </cell>
          <cell r="P79">
            <v>19</v>
          </cell>
          <cell r="R79">
            <v>5</v>
          </cell>
          <cell r="T79">
            <v>26</v>
          </cell>
          <cell r="V79">
            <v>34</v>
          </cell>
          <cell r="X79">
            <v>34</v>
          </cell>
          <cell r="Z79">
            <v>13</v>
          </cell>
          <cell r="AB79">
            <v>12</v>
          </cell>
          <cell r="AD79">
            <v>198</v>
          </cell>
        </row>
        <row r="80">
          <cell r="D80" t="str">
            <v>Discontinued Subscriptions - Old Pricng</v>
          </cell>
          <cell r="F80">
            <v>-4</v>
          </cell>
          <cell r="H80">
            <v>-1</v>
          </cell>
          <cell r="J80">
            <v>-2</v>
          </cell>
          <cell r="L80">
            <v>-27</v>
          </cell>
          <cell r="N80">
            <v>0</v>
          </cell>
          <cell r="P80">
            <v>-8</v>
          </cell>
          <cell r="R80">
            <v>-10</v>
          </cell>
          <cell r="T80">
            <v>-2</v>
          </cell>
          <cell r="V80">
            <v>-2</v>
          </cell>
          <cell r="X80">
            <v>-3</v>
          </cell>
          <cell r="Z80">
            <v>-6</v>
          </cell>
          <cell r="AB80">
            <v>-4</v>
          </cell>
          <cell r="AD80">
            <v>-69</v>
          </cell>
        </row>
        <row r="81">
          <cell r="D81" t="str">
            <v>Discontinued Subscriptions - New Pricing</v>
          </cell>
          <cell r="F81">
            <v>-1</v>
          </cell>
          <cell r="H81">
            <v>-2</v>
          </cell>
          <cell r="J81">
            <v>0</v>
          </cell>
          <cell r="L81">
            <v>-2</v>
          </cell>
          <cell r="N81">
            <v>-1</v>
          </cell>
          <cell r="P81">
            <v>-14</v>
          </cell>
          <cell r="R81">
            <v>-10</v>
          </cell>
          <cell r="T81">
            <v>-3</v>
          </cell>
          <cell r="V81">
            <v>-13</v>
          </cell>
          <cell r="X81">
            <v>-6</v>
          </cell>
          <cell r="Z81">
            <v>-11</v>
          </cell>
          <cell r="AB81">
            <v>-12</v>
          </cell>
          <cell r="AD81">
            <v>-75</v>
          </cell>
        </row>
        <row r="82">
          <cell r="D82" t="str">
            <v xml:space="preserve">   Net Renewals</v>
          </cell>
          <cell r="F82">
            <v>45</v>
          </cell>
          <cell r="H82">
            <v>26</v>
          </cell>
          <cell r="J82">
            <v>84</v>
          </cell>
          <cell r="L82">
            <v>-6</v>
          </cell>
          <cell r="N82">
            <v>16</v>
          </cell>
          <cell r="P82">
            <v>13</v>
          </cell>
          <cell r="R82">
            <v>4</v>
          </cell>
          <cell r="T82">
            <v>46</v>
          </cell>
          <cell r="V82">
            <v>28</v>
          </cell>
          <cell r="X82">
            <v>35</v>
          </cell>
          <cell r="Z82">
            <v>3</v>
          </cell>
          <cell r="AB82">
            <v>0</v>
          </cell>
          <cell r="AD82">
            <v>294</v>
          </cell>
        </row>
        <row r="84">
          <cell r="D84" t="str">
            <v>MTD Net Subscriptions</v>
          </cell>
          <cell r="F84">
            <v>1</v>
          </cell>
          <cell r="H84">
            <v>8</v>
          </cell>
          <cell r="J84">
            <v>5</v>
          </cell>
          <cell r="L84">
            <v>-23</v>
          </cell>
          <cell r="N84">
            <v>14</v>
          </cell>
          <cell r="P84">
            <v>-1</v>
          </cell>
          <cell r="R84">
            <v>-16</v>
          </cell>
          <cell r="T84">
            <v>-4</v>
          </cell>
          <cell r="V84">
            <v>-13</v>
          </cell>
          <cell r="X84">
            <v>-2</v>
          </cell>
          <cell r="Z84">
            <v>-15</v>
          </cell>
          <cell r="AB84">
            <v>-15</v>
          </cell>
          <cell r="AD84">
            <v>-61</v>
          </cell>
        </row>
        <row r="85">
          <cell r="D85" t="str">
            <v>YTD Cumulative</v>
          </cell>
          <cell r="F85">
            <v>1</v>
          </cell>
          <cell r="H85">
            <v>9</v>
          </cell>
          <cell r="J85">
            <v>14</v>
          </cell>
          <cell r="L85">
            <v>-9</v>
          </cell>
          <cell r="N85">
            <v>5</v>
          </cell>
          <cell r="P85">
            <v>4</v>
          </cell>
          <cell r="R85">
            <v>-12</v>
          </cell>
          <cell r="T85">
            <v>-16</v>
          </cell>
          <cell r="V85">
            <v>-29</v>
          </cell>
          <cell r="X85">
            <v>-31</v>
          </cell>
          <cell r="Z85">
            <v>-46</v>
          </cell>
          <cell r="AB85">
            <v>-61</v>
          </cell>
        </row>
        <row r="86">
          <cell r="D86" t="str">
            <v>Inception to Date Cumulative</v>
          </cell>
          <cell r="F86">
            <v>439</v>
          </cell>
          <cell r="H86">
            <v>447</v>
          </cell>
          <cell r="J86">
            <v>452</v>
          </cell>
          <cell r="L86">
            <v>429</v>
          </cell>
          <cell r="N86">
            <v>443</v>
          </cell>
          <cell r="P86">
            <v>442</v>
          </cell>
          <cell r="R86">
            <v>426</v>
          </cell>
          <cell r="T86">
            <v>422</v>
          </cell>
          <cell r="V86">
            <v>409</v>
          </cell>
          <cell r="X86">
            <v>407</v>
          </cell>
          <cell r="Z86">
            <v>392</v>
          </cell>
          <cell r="AB86">
            <v>377</v>
          </cell>
        </row>
        <row r="87">
          <cell r="D87" t="str">
            <v xml:space="preserve">     Old Pricing</v>
          </cell>
          <cell r="F87">
            <v>236</v>
          </cell>
          <cell r="H87">
            <v>235</v>
          </cell>
          <cell r="J87">
            <v>233</v>
          </cell>
          <cell r="L87">
            <v>206</v>
          </cell>
          <cell r="N87">
            <v>206</v>
          </cell>
          <cell r="P87">
            <v>198</v>
          </cell>
          <cell r="R87">
            <v>189</v>
          </cell>
          <cell r="T87">
            <v>187</v>
          </cell>
          <cell r="V87">
            <v>185</v>
          </cell>
          <cell r="X87">
            <v>182</v>
          </cell>
          <cell r="Z87">
            <v>176</v>
          </cell>
          <cell r="AB87">
            <v>172</v>
          </cell>
        </row>
        <row r="88">
          <cell r="D88" t="str">
            <v xml:space="preserve">     New Pricing</v>
          </cell>
          <cell r="F88">
            <v>203</v>
          </cell>
          <cell r="H88">
            <v>212</v>
          </cell>
          <cell r="J88">
            <v>219</v>
          </cell>
          <cell r="L88">
            <v>223</v>
          </cell>
          <cell r="N88">
            <v>237</v>
          </cell>
          <cell r="P88">
            <v>244</v>
          </cell>
          <cell r="R88">
            <v>237</v>
          </cell>
          <cell r="T88">
            <v>235</v>
          </cell>
          <cell r="V88">
            <v>224</v>
          </cell>
          <cell r="X88">
            <v>225</v>
          </cell>
          <cell r="Z88">
            <v>216</v>
          </cell>
          <cell r="AB88">
            <v>205</v>
          </cell>
        </row>
        <row r="90">
          <cell r="D90" t="str">
            <v>Monthly Contracts - Old Pricing</v>
          </cell>
          <cell r="F90">
            <v>44</v>
          </cell>
          <cell r="H90">
            <v>19</v>
          </cell>
          <cell r="J90">
            <v>65</v>
          </cell>
          <cell r="L90">
            <v>-25</v>
          </cell>
          <cell r="N90">
            <v>13</v>
          </cell>
          <cell r="P90">
            <v>8</v>
          </cell>
          <cell r="R90">
            <v>10</v>
          </cell>
          <cell r="T90">
            <v>23</v>
          </cell>
          <cell r="V90">
            <v>7</v>
          </cell>
          <cell r="X90">
            <v>7</v>
          </cell>
          <cell r="Z90">
            <v>1</v>
          </cell>
          <cell r="AB90">
            <v>0</v>
          </cell>
          <cell r="AD90">
            <v>172</v>
          </cell>
        </row>
        <row r="91">
          <cell r="D91" t="str">
            <v>Monthly Contracts - New Pricing</v>
          </cell>
          <cell r="F91">
            <v>7</v>
          </cell>
          <cell r="H91">
            <v>18</v>
          </cell>
          <cell r="J91">
            <v>26</v>
          </cell>
          <cell r="L91">
            <v>25</v>
          </cell>
          <cell r="N91">
            <v>18</v>
          </cell>
          <cell r="P91">
            <v>26</v>
          </cell>
          <cell r="R91">
            <v>-2</v>
          </cell>
          <cell r="T91">
            <v>24</v>
          </cell>
          <cell r="V91">
            <v>23</v>
          </cell>
          <cell r="X91">
            <v>35</v>
          </cell>
          <cell r="Z91">
            <v>4</v>
          </cell>
          <cell r="AB91">
            <v>1</v>
          </cell>
          <cell r="AD91">
            <v>205</v>
          </cell>
        </row>
        <row r="92">
          <cell r="D92" t="str">
            <v>Total Monthly Contracts</v>
          </cell>
          <cell r="F92">
            <v>51</v>
          </cell>
          <cell r="H92">
            <v>37</v>
          </cell>
          <cell r="J92">
            <v>91</v>
          </cell>
          <cell r="L92">
            <v>0</v>
          </cell>
          <cell r="N92">
            <v>31</v>
          </cell>
          <cell r="P92">
            <v>34</v>
          </cell>
          <cell r="R92">
            <v>8</v>
          </cell>
          <cell r="T92">
            <v>47</v>
          </cell>
          <cell r="V92">
            <v>30</v>
          </cell>
          <cell r="X92">
            <v>42</v>
          </cell>
          <cell r="Z92">
            <v>5</v>
          </cell>
          <cell r="AB92">
            <v>1</v>
          </cell>
          <cell r="AD92">
            <v>377</v>
          </cell>
        </row>
        <row r="94">
          <cell r="D94" t="str">
            <v>TRAINING FEE REVENUE</v>
          </cell>
        </row>
        <row r="96">
          <cell r="A96">
            <v>0</v>
          </cell>
          <cell r="D96" t="str">
            <v>Option 1    Basic</v>
          </cell>
          <cell r="F96">
            <v>0</v>
          </cell>
          <cell r="H96">
            <v>0</v>
          </cell>
          <cell r="J96">
            <v>0</v>
          </cell>
          <cell r="L96">
            <v>0</v>
          </cell>
          <cell r="N96">
            <v>0</v>
          </cell>
          <cell r="P96">
            <v>0</v>
          </cell>
          <cell r="R96">
            <v>0</v>
          </cell>
          <cell r="T96">
            <v>0</v>
          </cell>
          <cell r="V96">
            <v>0</v>
          </cell>
          <cell r="X96">
            <v>0</v>
          </cell>
          <cell r="Z96">
            <v>0</v>
          </cell>
          <cell r="AB96">
            <v>0</v>
          </cell>
          <cell r="AD96">
            <v>0</v>
          </cell>
        </row>
        <row r="97">
          <cell r="A97">
            <v>399</v>
          </cell>
          <cell r="D97" t="str">
            <v>Option 2    Tele-Training, Set up 5 C/S</v>
          </cell>
          <cell r="F97">
            <v>0</v>
          </cell>
          <cell r="H97">
            <v>0</v>
          </cell>
          <cell r="J97">
            <v>0</v>
          </cell>
          <cell r="L97">
            <v>0</v>
          </cell>
          <cell r="N97">
            <v>0</v>
          </cell>
          <cell r="P97">
            <v>4389</v>
          </cell>
          <cell r="R97">
            <v>798</v>
          </cell>
          <cell r="T97">
            <v>0</v>
          </cell>
          <cell r="V97">
            <v>0</v>
          </cell>
          <cell r="X97">
            <v>0</v>
          </cell>
          <cell r="Z97">
            <v>399</v>
          </cell>
          <cell r="AB97">
            <v>399</v>
          </cell>
          <cell r="AD97">
            <v>5985</v>
          </cell>
        </row>
        <row r="98">
          <cell r="A98">
            <v>1499</v>
          </cell>
          <cell r="D98" t="str">
            <v>Option 3    On Site Training</v>
          </cell>
          <cell r="F98">
            <v>0</v>
          </cell>
          <cell r="H98">
            <v>0</v>
          </cell>
          <cell r="J98">
            <v>0</v>
          </cell>
          <cell r="L98">
            <v>0</v>
          </cell>
          <cell r="N98">
            <v>0</v>
          </cell>
          <cell r="P98">
            <v>4497</v>
          </cell>
          <cell r="R98">
            <v>0</v>
          </cell>
          <cell r="T98">
            <v>0</v>
          </cell>
          <cell r="V98">
            <v>0</v>
          </cell>
          <cell r="X98">
            <v>0</v>
          </cell>
          <cell r="Z98">
            <v>0</v>
          </cell>
          <cell r="AB98">
            <v>0</v>
          </cell>
          <cell r="AD98">
            <v>4497</v>
          </cell>
        </row>
        <row r="99">
          <cell r="A99">
            <v>0</v>
          </cell>
          <cell r="D99" t="str">
            <v>Option 4</v>
          </cell>
          <cell r="F99">
            <v>0</v>
          </cell>
          <cell r="H99">
            <v>0</v>
          </cell>
          <cell r="J99">
            <v>0</v>
          </cell>
          <cell r="L99">
            <v>0</v>
          </cell>
          <cell r="N99">
            <v>0</v>
          </cell>
          <cell r="P99">
            <v>0</v>
          </cell>
          <cell r="R99">
            <v>0</v>
          </cell>
          <cell r="T99">
            <v>0</v>
          </cell>
          <cell r="V99">
            <v>0</v>
          </cell>
          <cell r="X99">
            <v>0</v>
          </cell>
          <cell r="Z99">
            <v>0</v>
          </cell>
          <cell r="AB99">
            <v>0</v>
          </cell>
          <cell r="AD99">
            <v>0</v>
          </cell>
        </row>
        <row r="100">
          <cell r="D100" t="str">
            <v>Fees Waived</v>
          </cell>
          <cell r="F100">
            <v>0</v>
          </cell>
          <cell r="H100">
            <v>0</v>
          </cell>
          <cell r="J100">
            <v>0</v>
          </cell>
          <cell r="L100">
            <v>0</v>
          </cell>
          <cell r="N100">
            <v>4259</v>
          </cell>
          <cell r="P100">
            <v>826</v>
          </cell>
          <cell r="R100">
            <v>6164</v>
          </cell>
          <cell r="T100">
            <v>1990</v>
          </cell>
          <cell r="V100">
            <v>199</v>
          </cell>
          <cell r="X100">
            <v>1197</v>
          </cell>
          <cell r="Z100">
            <v>-399</v>
          </cell>
          <cell r="AB100">
            <v>-399</v>
          </cell>
          <cell r="AD100">
            <v>13837</v>
          </cell>
        </row>
        <row r="101">
          <cell r="D101" t="str">
            <v>Training Fee Revenue</v>
          </cell>
          <cell r="F101">
            <v>0</v>
          </cell>
          <cell r="H101">
            <v>0</v>
          </cell>
          <cell r="J101">
            <v>0</v>
          </cell>
          <cell r="L101">
            <v>0</v>
          </cell>
          <cell r="N101">
            <v>4259</v>
          </cell>
          <cell r="P101">
            <v>9712</v>
          </cell>
          <cell r="R101">
            <v>6962</v>
          </cell>
          <cell r="T101">
            <v>1990</v>
          </cell>
          <cell r="V101">
            <v>199</v>
          </cell>
          <cell r="X101">
            <v>1197</v>
          </cell>
          <cell r="Z101">
            <v>0</v>
          </cell>
          <cell r="AB101">
            <v>0</v>
          </cell>
          <cell r="AD101">
            <v>24319</v>
          </cell>
        </row>
        <row r="103">
          <cell r="D103" t="str">
            <v>SUBSCRIPTION FEE REVENUE</v>
          </cell>
        </row>
        <row r="105">
          <cell r="A105">
            <v>299</v>
          </cell>
          <cell r="D105" t="str">
            <v>Bronze       [10 Collision Shops]</v>
          </cell>
          <cell r="F105">
            <v>44850</v>
          </cell>
          <cell r="H105">
            <v>46046</v>
          </cell>
          <cell r="J105">
            <v>46644</v>
          </cell>
          <cell r="L105">
            <v>47242</v>
          </cell>
          <cell r="N105">
            <v>47541</v>
          </cell>
          <cell r="P105">
            <v>50531</v>
          </cell>
          <cell r="R105">
            <v>50830</v>
          </cell>
          <cell r="T105">
            <v>50830</v>
          </cell>
          <cell r="V105">
            <v>50830</v>
          </cell>
          <cell r="X105">
            <v>51129</v>
          </cell>
          <cell r="Z105">
            <v>51129</v>
          </cell>
          <cell r="AB105">
            <v>51129</v>
          </cell>
          <cell r="AD105">
            <v>588731</v>
          </cell>
        </row>
        <row r="106">
          <cell r="A106">
            <v>499</v>
          </cell>
          <cell r="D106" t="str">
            <v>Silver          [25 Collision Shops]</v>
          </cell>
          <cell r="F106">
            <v>2994</v>
          </cell>
          <cell r="H106">
            <v>2994</v>
          </cell>
          <cell r="J106">
            <v>2994</v>
          </cell>
          <cell r="L106">
            <v>3493</v>
          </cell>
          <cell r="N106">
            <v>3493</v>
          </cell>
          <cell r="P106">
            <v>3493</v>
          </cell>
          <cell r="R106">
            <v>3493</v>
          </cell>
          <cell r="T106">
            <v>3493</v>
          </cell>
          <cell r="V106">
            <v>3493</v>
          </cell>
          <cell r="X106">
            <v>3493</v>
          </cell>
          <cell r="Z106">
            <v>3493</v>
          </cell>
          <cell r="AB106">
            <v>3493</v>
          </cell>
          <cell r="AD106">
            <v>40419</v>
          </cell>
        </row>
        <row r="107">
          <cell r="A107">
            <v>749</v>
          </cell>
          <cell r="D107" t="str">
            <v>Gold            [75 Collision Shops]</v>
          </cell>
          <cell r="F107">
            <v>0</v>
          </cell>
          <cell r="H107">
            <v>0</v>
          </cell>
          <cell r="J107">
            <v>0</v>
          </cell>
          <cell r="L107">
            <v>0</v>
          </cell>
          <cell r="N107">
            <v>0</v>
          </cell>
          <cell r="P107">
            <v>0</v>
          </cell>
          <cell r="R107">
            <v>0</v>
          </cell>
          <cell r="T107">
            <v>0</v>
          </cell>
          <cell r="V107">
            <v>0</v>
          </cell>
          <cell r="X107">
            <v>0</v>
          </cell>
          <cell r="Z107">
            <v>0</v>
          </cell>
          <cell r="AB107">
            <v>0</v>
          </cell>
          <cell r="AD107">
            <v>0</v>
          </cell>
        </row>
        <row r="108">
          <cell r="A108">
            <v>79</v>
          </cell>
          <cell r="D108" t="str">
            <v>QPT - CCRN  [3 Collision Shops]</v>
          </cell>
          <cell r="F108">
            <v>0</v>
          </cell>
          <cell r="H108">
            <v>0</v>
          </cell>
          <cell r="J108">
            <v>158</v>
          </cell>
          <cell r="L108">
            <v>158</v>
          </cell>
          <cell r="N108">
            <v>1185</v>
          </cell>
          <cell r="P108">
            <v>1896</v>
          </cell>
          <cell r="R108">
            <v>1896</v>
          </cell>
          <cell r="T108">
            <v>1896</v>
          </cell>
          <cell r="V108">
            <v>2054</v>
          </cell>
          <cell r="X108">
            <v>2133</v>
          </cell>
          <cell r="Z108">
            <v>2291</v>
          </cell>
          <cell r="AB108">
            <v>2370</v>
          </cell>
          <cell r="AD108">
            <v>16037</v>
          </cell>
        </row>
        <row r="109">
          <cell r="A109">
            <v>119</v>
          </cell>
          <cell r="D109" t="str">
            <v>Limited (Captive)</v>
          </cell>
          <cell r="F109">
            <v>119</v>
          </cell>
          <cell r="H109">
            <v>595</v>
          </cell>
          <cell r="J109">
            <v>952</v>
          </cell>
          <cell r="L109">
            <v>1309</v>
          </cell>
          <cell r="N109">
            <v>1428</v>
          </cell>
          <cell r="P109">
            <v>1666</v>
          </cell>
          <cell r="R109">
            <v>1904</v>
          </cell>
          <cell r="T109">
            <v>2023</v>
          </cell>
          <cell r="V109">
            <v>2023</v>
          </cell>
          <cell r="X109">
            <v>2261</v>
          </cell>
          <cell r="Z109">
            <v>2261</v>
          </cell>
          <cell r="AB109">
            <v>2261</v>
          </cell>
          <cell r="AD109">
            <v>18802</v>
          </cell>
        </row>
        <row r="110">
          <cell r="A110">
            <v>79</v>
          </cell>
          <cell r="D110" t="str">
            <v>Multi-Franchise</v>
          </cell>
          <cell r="F110">
            <v>3634</v>
          </cell>
          <cell r="H110">
            <v>3713</v>
          </cell>
          <cell r="J110">
            <v>3713</v>
          </cell>
          <cell r="L110">
            <v>3555</v>
          </cell>
          <cell r="N110">
            <v>3476</v>
          </cell>
          <cell r="P110">
            <v>2370</v>
          </cell>
          <cell r="R110">
            <v>1580</v>
          </cell>
          <cell r="T110">
            <v>1343</v>
          </cell>
          <cell r="V110">
            <v>316</v>
          </cell>
          <cell r="X110">
            <v>79</v>
          </cell>
          <cell r="Z110">
            <v>79</v>
          </cell>
          <cell r="AB110">
            <v>-869</v>
          </cell>
          <cell r="AD110">
            <v>22989</v>
          </cell>
        </row>
        <row r="111">
          <cell r="A111">
            <v>0</v>
          </cell>
          <cell r="D111" t="str">
            <v>Promos/Rebates</v>
          </cell>
          <cell r="F111">
            <v>-13320</v>
          </cell>
          <cell r="H111">
            <v>-19425</v>
          </cell>
          <cell r="J111">
            <v>-14265</v>
          </cell>
          <cell r="L111">
            <v>-15694</v>
          </cell>
          <cell r="N111">
            <v>-12697</v>
          </cell>
          <cell r="P111">
            <v>-13539</v>
          </cell>
          <cell r="R111">
            <v>-21185</v>
          </cell>
          <cell r="T111">
            <v>-14283</v>
          </cell>
          <cell r="V111">
            <v>-23784</v>
          </cell>
          <cell r="X111">
            <v>-18397.329999999991</v>
          </cell>
          <cell r="Z111">
            <v>-6883.82</v>
          </cell>
          <cell r="AB111">
            <v>-3321.1800000000003</v>
          </cell>
          <cell r="AD111">
            <v>-176794.33</v>
          </cell>
        </row>
        <row r="112">
          <cell r="D112" t="str">
            <v>Subscription Fee Revenue</v>
          </cell>
          <cell r="F112">
            <v>38277</v>
          </cell>
          <cell r="H112">
            <v>33923</v>
          </cell>
          <cell r="J112">
            <v>40196</v>
          </cell>
          <cell r="L112">
            <v>40063</v>
          </cell>
          <cell r="N112">
            <v>44426</v>
          </cell>
          <cell r="P112">
            <v>46417</v>
          </cell>
          <cell r="R112">
            <v>38518</v>
          </cell>
          <cell r="T112">
            <v>45302</v>
          </cell>
          <cell r="V112">
            <v>34932</v>
          </cell>
          <cell r="X112">
            <v>40697.670000000013</v>
          </cell>
          <cell r="Z112">
            <v>52369.18</v>
          </cell>
          <cell r="AB112">
            <v>55062.82</v>
          </cell>
          <cell r="AD112">
            <v>510183.67000000004</v>
          </cell>
        </row>
        <row r="114">
          <cell r="D114" t="str">
            <v>Avg. Subscription Revenue/Franchise</v>
          </cell>
          <cell r="F114">
            <v>188.55665024630542</v>
          </cell>
          <cell r="H114">
            <v>160.01415094339623</v>
          </cell>
          <cell r="J114">
            <v>183.54337899543378</v>
          </cell>
          <cell r="L114">
            <v>179.65470852017938</v>
          </cell>
          <cell r="N114">
            <v>187.45147679324896</v>
          </cell>
          <cell r="P114">
            <v>190.23360655737704</v>
          </cell>
          <cell r="R114">
            <v>162.52320675105486</v>
          </cell>
          <cell r="T114">
            <v>192.77446808510638</v>
          </cell>
          <cell r="V114">
            <v>155.94642857142858</v>
          </cell>
          <cell r="X114">
            <v>180.87853333333339</v>
          </cell>
          <cell r="Z114">
            <v>230.7012334801762</v>
          </cell>
          <cell r="AB114">
            <v>254.92046296296297</v>
          </cell>
          <cell r="AD114">
            <v>6221.7520731707318</v>
          </cell>
        </row>
        <row r="116">
          <cell r="D116" t="str">
            <v>COMBINED REVENUE</v>
          </cell>
        </row>
        <row r="118">
          <cell r="D118" t="str">
            <v>Subscription Fee Revenue</v>
          </cell>
          <cell r="F118">
            <v>62147</v>
          </cell>
          <cell r="H118">
            <v>57694</v>
          </cell>
          <cell r="J118">
            <v>63769</v>
          </cell>
          <cell r="L118">
            <v>60963</v>
          </cell>
          <cell r="N118">
            <v>65326</v>
          </cell>
          <cell r="P118">
            <v>66525</v>
          </cell>
          <cell r="R118">
            <v>57735</v>
          </cell>
          <cell r="T118">
            <v>64321</v>
          </cell>
          <cell r="V118">
            <v>53753</v>
          </cell>
          <cell r="X118">
            <v>59221.670000000013</v>
          </cell>
          <cell r="Z118">
            <v>52369.18</v>
          </cell>
          <cell r="AB118">
            <v>55062.82</v>
          </cell>
          <cell r="AD118">
            <v>718886.67</v>
          </cell>
        </row>
        <row r="119">
          <cell r="D119" t="str">
            <v>Training Fee Revenue</v>
          </cell>
          <cell r="F119">
            <v>0</v>
          </cell>
          <cell r="H119">
            <v>0</v>
          </cell>
          <cell r="J119">
            <v>0</v>
          </cell>
          <cell r="L119">
            <v>0</v>
          </cell>
          <cell r="N119">
            <v>4259</v>
          </cell>
          <cell r="P119">
            <v>9712</v>
          </cell>
          <cell r="R119">
            <v>6962</v>
          </cell>
          <cell r="T119">
            <v>1990</v>
          </cell>
          <cell r="V119">
            <v>199</v>
          </cell>
          <cell r="X119">
            <v>1197</v>
          </cell>
          <cell r="Z119">
            <v>0</v>
          </cell>
          <cell r="AB119">
            <v>0</v>
          </cell>
          <cell r="AD119">
            <v>24319</v>
          </cell>
        </row>
        <row r="120">
          <cell r="D120" t="str">
            <v>Activation Fee Revenue</v>
          </cell>
          <cell r="F120">
            <v>0</v>
          </cell>
          <cell r="H120">
            <v>0</v>
          </cell>
          <cell r="J120">
            <v>0</v>
          </cell>
          <cell r="L120">
            <v>0</v>
          </cell>
          <cell r="N120">
            <v>0</v>
          </cell>
          <cell r="P120">
            <v>0</v>
          </cell>
          <cell r="R120">
            <v>0</v>
          </cell>
          <cell r="T120">
            <v>0</v>
          </cell>
          <cell r="V120">
            <v>0</v>
          </cell>
          <cell r="X120">
            <v>0</v>
          </cell>
          <cell r="Z120">
            <v>0</v>
          </cell>
          <cell r="AB120">
            <v>0</v>
          </cell>
        </row>
        <row r="121">
          <cell r="D121" t="str">
            <v>Transaction Fee Revenue</v>
          </cell>
          <cell r="F121">
            <v>494.99999700000001</v>
          </cell>
          <cell r="H121">
            <v>470.49999850000006</v>
          </cell>
          <cell r="J121">
            <v>587.24999850000006</v>
          </cell>
          <cell r="L121">
            <v>617.24999849999995</v>
          </cell>
          <cell r="N121">
            <v>269.99999925000009</v>
          </cell>
          <cell r="P121">
            <v>423.00000000000006</v>
          </cell>
          <cell r="R121">
            <v>611.99999925000009</v>
          </cell>
          <cell r="T121">
            <v>420.00000000000011</v>
          </cell>
          <cell r="V121">
            <v>422.99999925000003</v>
          </cell>
          <cell r="X121">
            <v>345.74999925000009</v>
          </cell>
          <cell r="Z121">
            <v>0</v>
          </cell>
          <cell r="AB121">
            <v>2069.1000000000004</v>
          </cell>
          <cell r="AD121">
            <v>6732.8499895000004</v>
          </cell>
        </row>
        <row r="124">
          <cell r="D124" t="str">
            <v>GRAND TOTAL COMBINED REVENUE</v>
          </cell>
          <cell r="F124">
            <v>62641.999996999999</v>
          </cell>
          <cell r="H124">
            <v>58164.499998500003</v>
          </cell>
          <cell r="J124">
            <v>64356.249998500003</v>
          </cell>
          <cell r="L124">
            <v>61580.249998500003</v>
          </cell>
          <cell r="N124">
            <v>69854.999999249994</v>
          </cell>
          <cell r="P124">
            <v>76660</v>
          </cell>
          <cell r="R124">
            <v>65308.999999250002</v>
          </cell>
          <cell r="T124">
            <v>66731</v>
          </cell>
          <cell r="V124">
            <v>54374.999999250002</v>
          </cell>
          <cell r="X124">
            <v>60764.419999250014</v>
          </cell>
          <cell r="Z124">
            <v>52369.18</v>
          </cell>
          <cell r="AB124">
            <v>57131.92</v>
          </cell>
          <cell r="AD124">
            <v>749938.51998950006</v>
          </cell>
        </row>
        <row r="132">
          <cell r="A132" t="str">
            <v>Revenue Model - CollisionLink Old Pricing Model</v>
          </cell>
        </row>
        <row r="133">
          <cell r="A133" t="str">
            <v>Year Ending December 31, 2003</v>
          </cell>
        </row>
        <row r="134">
          <cell r="B134" t="str">
            <v>Updated:</v>
          </cell>
          <cell r="D134">
            <v>38367.43176712963</v>
          </cell>
        </row>
        <row r="135">
          <cell r="F135" t="str">
            <v>JAN</v>
          </cell>
          <cell r="H135" t="str">
            <v>FEB</v>
          </cell>
          <cell r="J135" t="str">
            <v>MAR</v>
          </cell>
          <cell r="L135" t="str">
            <v>APR</v>
          </cell>
          <cell r="N135" t="str">
            <v>MAY</v>
          </cell>
          <cell r="P135" t="str">
            <v>JUN</v>
          </cell>
          <cell r="R135" t="str">
            <v>JUL</v>
          </cell>
          <cell r="T135" t="str">
            <v>AUG</v>
          </cell>
          <cell r="V135" t="str">
            <v>SEP</v>
          </cell>
          <cell r="X135" t="str">
            <v>OCT</v>
          </cell>
          <cell r="Z135" t="str">
            <v>NOV</v>
          </cell>
          <cell r="AB135" t="str">
            <v>DEC</v>
          </cell>
          <cell r="AD135" t="str">
            <v>TOTAL</v>
          </cell>
        </row>
        <row r="137">
          <cell r="B137" t="str">
            <v>FRANCHISES</v>
          </cell>
        </row>
        <row r="138">
          <cell r="D138" t="str">
            <v>New Subscriptions</v>
          </cell>
        </row>
        <row r="139">
          <cell r="D139" t="str">
            <v>GM</v>
          </cell>
          <cell r="F139">
            <v>0</v>
          </cell>
          <cell r="H139">
            <v>0</v>
          </cell>
          <cell r="J139">
            <v>0</v>
          </cell>
          <cell r="L139">
            <v>0</v>
          </cell>
          <cell r="N139">
            <v>0</v>
          </cell>
          <cell r="P139">
            <v>0</v>
          </cell>
          <cell r="R139">
            <v>0</v>
          </cell>
          <cell r="T139">
            <v>0</v>
          </cell>
          <cell r="V139">
            <v>0</v>
          </cell>
          <cell r="X139">
            <v>0</v>
          </cell>
          <cell r="Z139">
            <v>0</v>
          </cell>
          <cell r="AB139">
            <v>0</v>
          </cell>
          <cell r="AD139">
            <v>0</v>
          </cell>
        </row>
        <row r="140">
          <cell r="D140" t="str">
            <v>Ford</v>
          </cell>
          <cell r="F140">
            <v>0</v>
          </cell>
          <cell r="H140">
            <v>0</v>
          </cell>
          <cell r="J140">
            <v>0</v>
          </cell>
          <cell r="L140">
            <v>0</v>
          </cell>
          <cell r="N140">
            <v>0</v>
          </cell>
          <cell r="P140">
            <v>0</v>
          </cell>
          <cell r="R140">
            <v>0</v>
          </cell>
          <cell r="T140">
            <v>0</v>
          </cell>
          <cell r="V140">
            <v>0</v>
          </cell>
          <cell r="X140">
            <v>0</v>
          </cell>
          <cell r="Z140">
            <v>0</v>
          </cell>
          <cell r="AB140">
            <v>0</v>
          </cell>
          <cell r="AD140">
            <v>0</v>
          </cell>
        </row>
        <row r="141">
          <cell r="D141" t="str">
            <v>DCX</v>
          </cell>
          <cell r="F141">
            <v>0</v>
          </cell>
          <cell r="H141">
            <v>0</v>
          </cell>
          <cell r="J141">
            <v>0</v>
          </cell>
          <cell r="L141">
            <v>0</v>
          </cell>
          <cell r="N141">
            <v>0</v>
          </cell>
          <cell r="P141">
            <v>0</v>
          </cell>
          <cell r="R141">
            <v>0</v>
          </cell>
          <cell r="T141">
            <v>0</v>
          </cell>
          <cell r="V141">
            <v>0</v>
          </cell>
          <cell r="X141">
            <v>0</v>
          </cell>
          <cell r="Z141">
            <v>0</v>
          </cell>
          <cell r="AB141">
            <v>0</v>
          </cell>
          <cell r="AD141">
            <v>0</v>
          </cell>
        </row>
        <row r="142">
          <cell r="D142" t="str">
            <v>Toyota</v>
          </cell>
          <cell r="F142">
            <v>0</v>
          </cell>
          <cell r="H142">
            <v>0</v>
          </cell>
          <cell r="J142">
            <v>0</v>
          </cell>
          <cell r="L142">
            <v>0</v>
          </cell>
          <cell r="N142">
            <v>0</v>
          </cell>
          <cell r="P142">
            <v>0</v>
          </cell>
          <cell r="R142">
            <v>1</v>
          </cell>
          <cell r="T142">
            <v>0</v>
          </cell>
          <cell r="V142">
            <v>0</v>
          </cell>
          <cell r="X142">
            <v>0</v>
          </cell>
          <cell r="Z142">
            <v>0</v>
          </cell>
          <cell r="AB142">
            <v>0</v>
          </cell>
          <cell r="AD142">
            <v>1</v>
          </cell>
        </row>
        <row r="143">
          <cell r="D143" t="str">
            <v>Isuzu</v>
          </cell>
          <cell r="F143">
            <v>0</v>
          </cell>
          <cell r="H143">
            <v>0</v>
          </cell>
          <cell r="J143">
            <v>0</v>
          </cell>
          <cell r="L143">
            <v>0</v>
          </cell>
          <cell r="N143">
            <v>0</v>
          </cell>
          <cell r="P143">
            <v>0</v>
          </cell>
          <cell r="R143">
            <v>0</v>
          </cell>
          <cell r="T143">
            <v>0</v>
          </cell>
          <cell r="V143">
            <v>0</v>
          </cell>
          <cell r="X143">
            <v>0</v>
          </cell>
          <cell r="Z143">
            <v>0</v>
          </cell>
          <cell r="AB143">
            <v>0</v>
          </cell>
          <cell r="AD143">
            <v>0</v>
          </cell>
        </row>
        <row r="144">
          <cell r="D144" t="str">
            <v>Saturn</v>
          </cell>
          <cell r="F144">
            <v>0</v>
          </cell>
          <cell r="H144">
            <v>0</v>
          </cell>
          <cell r="J144">
            <v>0</v>
          </cell>
          <cell r="L144">
            <v>0</v>
          </cell>
          <cell r="N144">
            <v>0</v>
          </cell>
          <cell r="P144">
            <v>0</v>
          </cell>
          <cell r="R144">
            <v>0</v>
          </cell>
          <cell r="T144">
            <v>0</v>
          </cell>
          <cell r="V144">
            <v>0</v>
          </cell>
          <cell r="X144">
            <v>0</v>
          </cell>
          <cell r="Z144">
            <v>0</v>
          </cell>
          <cell r="AB144">
            <v>0</v>
          </cell>
          <cell r="AD144">
            <v>0</v>
          </cell>
        </row>
        <row r="145">
          <cell r="D145" t="str">
            <v>Hyundai</v>
          </cell>
          <cell r="F145">
            <v>0</v>
          </cell>
          <cell r="H145">
            <v>0</v>
          </cell>
          <cell r="J145">
            <v>0</v>
          </cell>
          <cell r="L145">
            <v>0</v>
          </cell>
          <cell r="N145">
            <v>0</v>
          </cell>
          <cell r="P145">
            <v>0</v>
          </cell>
          <cell r="R145">
            <v>0</v>
          </cell>
          <cell r="T145">
            <v>0</v>
          </cell>
          <cell r="V145">
            <v>0</v>
          </cell>
          <cell r="X145">
            <v>0</v>
          </cell>
          <cell r="Z145">
            <v>0</v>
          </cell>
          <cell r="AB145">
            <v>0</v>
          </cell>
          <cell r="AD145">
            <v>0</v>
          </cell>
        </row>
        <row r="146">
          <cell r="D146" t="str">
            <v>Nissan</v>
          </cell>
          <cell r="F146">
            <v>0</v>
          </cell>
          <cell r="H146">
            <v>0</v>
          </cell>
          <cell r="J146">
            <v>0</v>
          </cell>
          <cell r="L146">
            <v>0</v>
          </cell>
          <cell r="N146">
            <v>0</v>
          </cell>
          <cell r="P146">
            <v>0</v>
          </cell>
          <cell r="R146">
            <v>0</v>
          </cell>
          <cell r="T146">
            <v>0</v>
          </cell>
          <cell r="V146">
            <v>0</v>
          </cell>
          <cell r="X146">
            <v>0</v>
          </cell>
          <cell r="Z146">
            <v>0</v>
          </cell>
          <cell r="AB146">
            <v>0</v>
          </cell>
          <cell r="AD146">
            <v>0</v>
          </cell>
        </row>
        <row r="147">
          <cell r="D147" t="str">
            <v xml:space="preserve">   Total New Subscriptions</v>
          </cell>
          <cell r="F147">
            <v>0</v>
          </cell>
          <cell r="H147">
            <v>0</v>
          </cell>
          <cell r="J147">
            <v>0</v>
          </cell>
          <cell r="L147">
            <v>0</v>
          </cell>
          <cell r="N147">
            <v>0</v>
          </cell>
          <cell r="P147">
            <v>0</v>
          </cell>
          <cell r="R147">
            <v>1</v>
          </cell>
          <cell r="T147">
            <v>0</v>
          </cell>
          <cell r="V147">
            <v>0</v>
          </cell>
          <cell r="X147">
            <v>0</v>
          </cell>
          <cell r="Z147">
            <v>0</v>
          </cell>
          <cell r="AB147">
            <v>0</v>
          </cell>
          <cell r="AD147">
            <v>1</v>
          </cell>
        </row>
        <row r="149">
          <cell r="D149" t="str">
            <v>Cumulative Installations</v>
          </cell>
        </row>
        <row r="150">
          <cell r="D150" t="str">
            <v>GM</v>
          </cell>
          <cell r="F150">
            <v>91</v>
          </cell>
          <cell r="H150">
            <v>91</v>
          </cell>
          <cell r="J150">
            <v>91</v>
          </cell>
          <cell r="L150">
            <v>91</v>
          </cell>
          <cell r="N150">
            <v>91</v>
          </cell>
          <cell r="P150">
            <v>91</v>
          </cell>
          <cell r="R150">
            <v>91</v>
          </cell>
          <cell r="T150">
            <v>91</v>
          </cell>
          <cell r="V150">
            <v>91</v>
          </cell>
          <cell r="X150">
            <v>91</v>
          </cell>
          <cell r="Z150">
            <v>91</v>
          </cell>
          <cell r="AB150">
            <v>91</v>
          </cell>
        </row>
        <row r="151">
          <cell r="D151" t="str">
            <v>Ford</v>
          </cell>
          <cell r="F151">
            <v>83</v>
          </cell>
          <cell r="H151">
            <v>83</v>
          </cell>
          <cell r="J151">
            <v>83</v>
          </cell>
          <cell r="L151">
            <v>83</v>
          </cell>
          <cell r="N151">
            <v>83</v>
          </cell>
          <cell r="P151">
            <v>83</v>
          </cell>
          <cell r="R151">
            <v>83</v>
          </cell>
          <cell r="T151">
            <v>83</v>
          </cell>
          <cell r="V151">
            <v>83</v>
          </cell>
          <cell r="X151">
            <v>83</v>
          </cell>
          <cell r="Z151">
            <v>83</v>
          </cell>
          <cell r="AB151">
            <v>83</v>
          </cell>
        </row>
        <row r="152">
          <cell r="D152" t="str">
            <v>DCX</v>
          </cell>
          <cell r="F152">
            <v>63</v>
          </cell>
          <cell r="H152">
            <v>63</v>
          </cell>
          <cell r="J152">
            <v>63</v>
          </cell>
          <cell r="L152">
            <v>63</v>
          </cell>
          <cell r="N152">
            <v>63</v>
          </cell>
          <cell r="P152">
            <v>63</v>
          </cell>
          <cell r="R152">
            <v>63</v>
          </cell>
          <cell r="T152">
            <v>63</v>
          </cell>
          <cell r="V152">
            <v>63</v>
          </cell>
          <cell r="X152">
            <v>63</v>
          </cell>
          <cell r="Z152">
            <v>63</v>
          </cell>
          <cell r="AB152">
            <v>63</v>
          </cell>
        </row>
        <row r="153">
          <cell r="D153" t="str">
            <v>Toyota</v>
          </cell>
          <cell r="F153">
            <v>3</v>
          </cell>
          <cell r="H153">
            <v>3</v>
          </cell>
          <cell r="J153">
            <v>3</v>
          </cell>
          <cell r="L153">
            <v>3</v>
          </cell>
          <cell r="N153">
            <v>3</v>
          </cell>
          <cell r="P153">
            <v>3</v>
          </cell>
          <cell r="R153">
            <v>4</v>
          </cell>
          <cell r="T153">
            <v>4</v>
          </cell>
          <cell r="V153">
            <v>4</v>
          </cell>
          <cell r="X153">
            <v>4</v>
          </cell>
          <cell r="Z153">
            <v>4</v>
          </cell>
          <cell r="AB153">
            <v>4</v>
          </cell>
        </row>
        <row r="154">
          <cell r="D154" t="str">
            <v>Isuzu</v>
          </cell>
          <cell r="F154">
            <v>2</v>
          </cell>
          <cell r="H154">
            <v>2</v>
          </cell>
          <cell r="J154">
            <v>2</v>
          </cell>
          <cell r="L154">
            <v>2</v>
          </cell>
          <cell r="N154">
            <v>2</v>
          </cell>
          <cell r="P154">
            <v>2</v>
          </cell>
          <cell r="R154">
            <v>2</v>
          </cell>
          <cell r="T154">
            <v>2</v>
          </cell>
          <cell r="V154">
            <v>2</v>
          </cell>
          <cell r="X154">
            <v>2</v>
          </cell>
          <cell r="Z154">
            <v>2</v>
          </cell>
          <cell r="AB154">
            <v>2</v>
          </cell>
        </row>
        <row r="155">
          <cell r="D155" t="str">
            <v>Saturn</v>
          </cell>
          <cell r="F155">
            <v>3</v>
          </cell>
          <cell r="H155">
            <v>3</v>
          </cell>
          <cell r="J155">
            <v>3</v>
          </cell>
          <cell r="L155">
            <v>3</v>
          </cell>
          <cell r="N155">
            <v>3</v>
          </cell>
          <cell r="P155">
            <v>3</v>
          </cell>
          <cell r="R155">
            <v>3</v>
          </cell>
          <cell r="T155">
            <v>3</v>
          </cell>
          <cell r="V155">
            <v>3</v>
          </cell>
          <cell r="X155">
            <v>3</v>
          </cell>
          <cell r="Z155">
            <v>3</v>
          </cell>
          <cell r="AB155">
            <v>3</v>
          </cell>
        </row>
        <row r="156">
          <cell r="D156" t="str">
            <v>Hyundai</v>
          </cell>
          <cell r="F156">
            <v>1</v>
          </cell>
          <cell r="H156">
            <v>1</v>
          </cell>
          <cell r="J156">
            <v>1</v>
          </cell>
          <cell r="L156">
            <v>1</v>
          </cell>
          <cell r="N156">
            <v>1</v>
          </cell>
          <cell r="P156">
            <v>1</v>
          </cell>
          <cell r="R156">
            <v>1</v>
          </cell>
          <cell r="T156">
            <v>1</v>
          </cell>
          <cell r="V156">
            <v>1</v>
          </cell>
          <cell r="X156">
            <v>1</v>
          </cell>
          <cell r="Z156">
            <v>1</v>
          </cell>
          <cell r="AB156">
            <v>1</v>
          </cell>
        </row>
        <row r="157">
          <cell r="D157" t="str">
            <v>Nissan</v>
          </cell>
          <cell r="F157">
            <v>4</v>
          </cell>
          <cell r="H157">
            <v>4</v>
          </cell>
          <cell r="J157">
            <v>4</v>
          </cell>
          <cell r="L157">
            <v>4</v>
          </cell>
          <cell r="N157">
            <v>4</v>
          </cell>
          <cell r="P157">
            <v>4</v>
          </cell>
          <cell r="R157">
            <v>4</v>
          </cell>
          <cell r="T157">
            <v>4</v>
          </cell>
          <cell r="V157">
            <v>4</v>
          </cell>
          <cell r="X157">
            <v>4</v>
          </cell>
          <cell r="Z157">
            <v>4</v>
          </cell>
          <cell r="AB157">
            <v>4</v>
          </cell>
        </row>
        <row r="158">
          <cell r="D158" t="str">
            <v>Discontinued Subscriptions</v>
          </cell>
          <cell r="F158">
            <v>-14</v>
          </cell>
          <cell r="H158">
            <v>-15</v>
          </cell>
          <cell r="J158">
            <v>-17</v>
          </cell>
          <cell r="L158">
            <v>-44</v>
          </cell>
          <cell r="N158">
            <v>-44</v>
          </cell>
          <cell r="P158">
            <v>-52</v>
          </cell>
          <cell r="R158">
            <v>-62</v>
          </cell>
          <cell r="T158">
            <v>-64</v>
          </cell>
          <cell r="V158">
            <v>-66</v>
          </cell>
          <cell r="X158">
            <v>-69</v>
          </cell>
          <cell r="Z158">
            <v>-75</v>
          </cell>
          <cell r="AB158">
            <v>-79</v>
          </cell>
        </row>
        <row r="159">
          <cell r="D159" t="str">
            <v>Total Cumulative Installations</v>
          </cell>
          <cell r="F159">
            <v>236</v>
          </cell>
          <cell r="H159">
            <v>235</v>
          </cell>
          <cell r="J159">
            <v>233</v>
          </cell>
          <cell r="L159">
            <v>206</v>
          </cell>
          <cell r="N159">
            <v>206</v>
          </cell>
          <cell r="P159">
            <v>198</v>
          </cell>
          <cell r="R159">
            <v>189</v>
          </cell>
          <cell r="T159">
            <v>187</v>
          </cell>
          <cell r="V159">
            <v>185</v>
          </cell>
          <cell r="X159">
            <v>182</v>
          </cell>
          <cell r="Z159">
            <v>176</v>
          </cell>
          <cell r="AB159">
            <v>172</v>
          </cell>
        </row>
        <row r="162">
          <cell r="B162" t="str">
            <v>STOREFRONTS</v>
          </cell>
        </row>
        <row r="163">
          <cell r="D163" t="str">
            <v>New Subscriptions</v>
          </cell>
        </row>
        <row r="164">
          <cell r="D164" t="str">
            <v>Small</v>
          </cell>
          <cell r="F164">
            <v>0</v>
          </cell>
          <cell r="H164">
            <v>0</v>
          </cell>
          <cell r="J164">
            <v>0</v>
          </cell>
          <cell r="L164">
            <v>0</v>
          </cell>
          <cell r="N164">
            <v>0</v>
          </cell>
          <cell r="P164">
            <v>0</v>
          </cell>
          <cell r="R164">
            <v>0</v>
          </cell>
          <cell r="T164">
            <v>0</v>
          </cell>
          <cell r="V164">
            <v>0</v>
          </cell>
          <cell r="X164">
            <v>0</v>
          </cell>
          <cell r="Z164">
            <v>0</v>
          </cell>
          <cell r="AB164">
            <v>0</v>
          </cell>
          <cell r="AD164">
            <v>0</v>
          </cell>
        </row>
        <row r="165">
          <cell r="D165" t="str">
            <v>Medium</v>
          </cell>
          <cell r="F165">
            <v>0</v>
          </cell>
          <cell r="H165">
            <v>0</v>
          </cell>
          <cell r="J165">
            <v>0</v>
          </cell>
          <cell r="L165">
            <v>0</v>
          </cell>
          <cell r="N165">
            <v>0</v>
          </cell>
          <cell r="P165">
            <v>0</v>
          </cell>
          <cell r="R165">
            <v>0</v>
          </cell>
          <cell r="T165">
            <v>0</v>
          </cell>
          <cell r="V165">
            <v>0</v>
          </cell>
          <cell r="X165">
            <v>0</v>
          </cell>
          <cell r="Z165">
            <v>0</v>
          </cell>
          <cell r="AB165">
            <v>0</v>
          </cell>
          <cell r="AD165">
            <v>0</v>
          </cell>
        </row>
        <row r="166">
          <cell r="D166" t="str">
            <v>Large</v>
          </cell>
          <cell r="F166">
            <v>0</v>
          </cell>
          <cell r="H166">
            <v>0</v>
          </cell>
          <cell r="J166">
            <v>0</v>
          </cell>
          <cell r="L166">
            <v>0</v>
          </cell>
          <cell r="N166">
            <v>0</v>
          </cell>
          <cell r="P166">
            <v>0</v>
          </cell>
          <cell r="R166">
            <v>0</v>
          </cell>
          <cell r="T166">
            <v>0</v>
          </cell>
          <cell r="V166">
            <v>0</v>
          </cell>
          <cell r="X166">
            <v>0</v>
          </cell>
          <cell r="Z166">
            <v>0</v>
          </cell>
          <cell r="AB166">
            <v>0</v>
          </cell>
          <cell r="AD166">
            <v>0</v>
          </cell>
        </row>
        <row r="167">
          <cell r="D167" t="str">
            <v xml:space="preserve">   Total Installations</v>
          </cell>
          <cell r="F167">
            <v>0</v>
          </cell>
          <cell r="H167">
            <v>0</v>
          </cell>
          <cell r="J167">
            <v>0</v>
          </cell>
          <cell r="L167">
            <v>0</v>
          </cell>
          <cell r="N167">
            <v>0</v>
          </cell>
          <cell r="P167">
            <v>0</v>
          </cell>
          <cell r="R167">
            <v>0</v>
          </cell>
          <cell r="T167">
            <v>0</v>
          </cell>
          <cell r="V167">
            <v>0</v>
          </cell>
          <cell r="X167">
            <v>0</v>
          </cell>
          <cell r="Z167">
            <v>0</v>
          </cell>
          <cell r="AB167">
            <v>0</v>
          </cell>
          <cell r="AD167">
            <v>0</v>
          </cell>
        </row>
        <row r="169">
          <cell r="D169" t="str">
            <v>Cumulative Activations</v>
          </cell>
        </row>
        <row r="170">
          <cell r="D170" t="str">
            <v>Small</v>
          </cell>
          <cell r="F170">
            <v>12</v>
          </cell>
          <cell r="H170">
            <v>12</v>
          </cell>
          <cell r="J170">
            <v>12</v>
          </cell>
          <cell r="L170">
            <v>12</v>
          </cell>
          <cell r="N170">
            <v>12</v>
          </cell>
          <cell r="P170">
            <v>12</v>
          </cell>
          <cell r="R170">
            <v>12</v>
          </cell>
          <cell r="T170">
            <v>12</v>
          </cell>
          <cell r="V170">
            <v>12</v>
          </cell>
          <cell r="X170">
            <v>12</v>
          </cell>
          <cell r="Z170">
            <v>12</v>
          </cell>
          <cell r="AB170">
            <v>12</v>
          </cell>
        </row>
        <row r="171">
          <cell r="D171" t="str">
            <v>Medium</v>
          </cell>
          <cell r="F171">
            <v>73</v>
          </cell>
          <cell r="H171">
            <v>73</v>
          </cell>
          <cell r="J171">
            <v>73</v>
          </cell>
          <cell r="L171">
            <v>73</v>
          </cell>
          <cell r="N171">
            <v>73</v>
          </cell>
          <cell r="P171">
            <v>73</v>
          </cell>
          <cell r="R171">
            <v>73</v>
          </cell>
          <cell r="T171">
            <v>73</v>
          </cell>
          <cell r="V171">
            <v>73</v>
          </cell>
          <cell r="X171">
            <v>73</v>
          </cell>
          <cell r="Z171">
            <v>73</v>
          </cell>
          <cell r="AB171">
            <v>73</v>
          </cell>
        </row>
        <row r="172">
          <cell r="D172" t="str">
            <v>Large</v>
          </cell>
          <cell r="F172">
            <v>132</v>
          </cell>
          <cell r="H172">
            <v>132</v>
          </cell>
          <cell r="J172">
            <v>132</v>
          </cell>
          <cell r="L172">
            <v>132</v>
          </cell>
          <cell r="N172">
            <v>132</v>
          </cell>
          <cell r="P172">
            <v>132</v>
          </cell>
          <cell r="R172">
            <v>132</v>
          </cell>
          <cell r="T172">
            <v>132</v>
          </cell>
          <cell r="V172">
            <v>132</v>
          </cell>
          <cell r="X172">
            <v>132</v>
          </cell>
          <cell r="Z172">
            <v>132</v>
          </cell>
          <cell r="AB172">
            <v>132</v>
          </cell>
        </row>
        <row r="173">
          <cell r="D173" t="str">
            <v>Discontinued Subscriptions</v>
          </cell>
          <cell r="F173">
            <v>0</v>
          </cell>
          <cell r="H173">
            <v>0</v>
          </cell>
          <cell r="J173">
            <v>0</v>
          </cell>
          <cell r="L173">
            <v>0</v>
          </cell>
          <cell r="N173">
            <v>0</v>
          </cell>
          <cell r="P173">
            <v>0</v>
          </cell>
          <cell r="R173">
            <v>0</v>
          </cell>
          <cell r="T173">
            <v>0</v>
          </cell>
          <cell r="V173">
            <v>0</v>
          </cell>
          <cell r="X173">
            <v>0</v>
          </cell>
          <cell r="Z173">
            <v>0</v>
          </cell>
          <cell r="AB173">
            <v>0</v>
          </cell>
        </row>
        <row r="174">
          <cell r="D174" t="str">
            <v>Total Cumulative Activations</v>
          </cell>
          <cell r="F174">
            <v>217</v>
          </cell>
          <cell r="H174">
            <v>217</v>
          </cell>
          <cell r="J174">
            <v>217</v>
          </cell>
          <cell r="L174">
            <v>217</v>
          </cell>
          <cell r="N174">
            <v>217</v>
          </cell>
          <cell r="P174">
            <v>217</v>
          </cell>
          <cell r="R174">
            <v>217</v>
          </cell>
          <cell r="T174">
            <v>217</v>
          </cell>
          <cell r="V174">
            <v>217</v>
          </cell>
          <cell r="X174">
            <v>217</v>
          </cell>
          <cell r="Z174">
            <v>217</v>
          </cell>
          <cell r="AB174">
            <v>217</v>
          </cell>
        </row>
        <row r="177">
          <cell r="F177" t="str">
            <v>JAN</v>
          </cell>
          <cell r="H177" t="str">
            <v>FEB</v>
          </cell>
          <cell r="J177" t="str">
            <v>MAR</v>
          </cell>
          <cell r="L177" t="str">
            <v>APR</v>
          </cell>
          <cell r="N177" t="str">
            <v>MAY</v>
          </cell>
          <cell r="P177" t="str">
            <v>JUN</v>
          </cell>
          <cell r="R177" t="str">
            <v>JUL</v>
          </cell>
          <cell r="T177" t="str">
            <v>AUG</v>
          </cell>
          <cell r="V177" t="str">
            <v>SEP</v>
          </cell>
          <cell r="X177" t="str">
            <v>OCT</v>
          </cell>
          <cell r="Z177" t="str">
            <v>NOV</v>
          </cell>
          <cell r="AB177" t="str">
            <v>DEC</v>
          </cell>
          <cell r="AD177" t="str">
            <v>TOTAL</v>
          </cell>
        </row>
        <row r="179">
          <cell r="D179" t="str">
            <v>ACTIVATION FEE REVENUE</v>
          </cell>
        </row>
        <row r="181">
          <cell r="A181">
            <v>495</v>
          </cell>
          <cell r="D181" t="str">
            <v>Fees Earned</v>
          </cell>
          <cell r="F181">
            <v>0</v>
          </cell>
          <cell r="H181">
            <v>0</v>
          </cell>
          <cell r="J181">
            <v>0</v>
          </cell>
          <cell r="L181">
            <v>0</v>
          </cell>
          <cell r="N181">
            <v>0</v>
          </cell>
          <cell r="P181">
            <v>0</v>
          </cell>
          <cell r="R181">
            <v>0</v>
          </cell>
          <cell r="T181">
            <v>0</v>
          </cell>
          <cell r="V181">
            <v>0</v>
          </cell>
          <cell r="X181">
            <v>0</v>
          </cell>
          <cell r="Z181">
            <v>0</v>
          </cell>
          <cell r="AB181">
            <v>0</v>
          </cell>
          <cell r="AD181">
            <v>0</v>
          </cell>
        </row>
        <row r="182">
          <cell r="D182" t="str">
            <v>Fees Waived</v>
          </cell>
          <cell r="AD182">
            <v>0</v>
          </cell>
        </row>
        <row r="183">
          <cell r="D183" t="str">
            <v>Activation Fee Revenue</v>
          </cell>
          <cell r="F183">
            <v>0</v>
          </cell>
          <cell r="H183">
            <v>0</v>
          </cell>
          <cell r="J183">
            <v>0</v>
          </cell>
          <cell r="L183">
            <v>0</v>
          </cell>
          <cell r="N183">
            <v>0</v>
          </cell>
          <cell r="P183">
            <v>0</v>
          </cell>
          <cell r="R183">
            <v>0</v>
          </cell>
          <cell r="T183">
            <v>0</v>
          </cell>
          <cell r="V183">
            <v>0</v>
          </cell>
          <cell r="X183">
            <v>0</v>
          </cell>
          <cell r="Z183">
            <v>0</v>
          </cell>
          <cell r="AB183">
            <v>0</v>
          </cell>
          <cell r="AD183">
            <v>0</v>
          </cell>
        </row>
        <row r="185">
          <cell r="D185" t="str">
            <v>SUBSCRIPTION FEE REVENUE</v>
          </cell>
        </row>
        <row r="187">
          <cell r="A187">
            <v>99</v>
          </cell>
          <cell r="D187" t="str">
            <v>Fees Earned</v>
          </cell>
          <cell r="F187">
            <v>23364</v>
          </cell>
          <cell r="H187">
            <v>23265</v>
          </cell>
          <cell r="J187">
            <v>23067</v>
          </cell>
          <cell r="L187">
            <v>20394</v>
          </cell>
          <cell r="N187">
            <v>20394</v>
          </cell>
          <cell r="P187">
            <v>19602</v>
          </cell>
          <cell r="R187">
            <v>18711</v>
          </cell>
          <cell r="T187">
            <v>18513</v>
          </cell>
          <cell r="V187">
            <v>18315</v>
          </cell>
          <cell r="X187">
            <v>18018</v>
          </cell>
          <cell r="Z187">
            <v>17424</v>
          </cell>
          <cell r="AB187">
            <v>17028</v>
          </cell>
          <cell r="AD187">
            <v>238095</v>
          </cell>
        </row>
        <row r="188">
          <cell r="A188">
            <v>50</v>
          </cell>
          <cell r="D188" t="str">
            <v>Fees Waived</v>
          </cell>
          <cell r="F188">
            <v>506</v>
          </cell>
          <cell r="H188">
            <v>506</v>
          </cell>
          <cell r="J188">
            <v>506</v>
          </cell>
          <cell r="L188">
            <v>506</v>
          </cell>
          <cell r="N188">
            <v>506</v>
          </cell>
          <cell r="P188">
            <v>506</v>
          </cell>
          <cell r="R188">
            <v>506</v>
          </cell>
          <cell r="T188">
            <v>506</v>
          </cell>
          <cell r="V188">
            <v>506</v>
          </cell>
          <cell r="X188">
            <v>506</v>
          </cell>
          <cell r="Z188">
            <v>-17424</v>
          </cell>
          <cell r="AB188">
            <v>-17028</v>
          </cell>
          <cell r="AD188">
            <v>-29392</v>
          </cell>
        </row>
        <row r="189">
          <cell r="D189" t="str">
            <v>Subscription Fee Revenue</v>
          </cell>
          <cell r="F189">
            <v>23870</v>
          </cell>
          <cell r="H189">
            <v>23771</v>
          </cell>
          <cell r="J189">
            <v>23573</v>
          </cell>
          <cell r="L189">
            <v>20900</v>
          </cell>
          <cell r="N189">
            <v>20900</v>
          </cell>
          <cell r="P189">
            <v>20108</v>
          </cell>
          <cell r="R189">
            <v>19217</v>
          </cell>
          <cell r="T189">
            <v>19019</v>
          </cell>
          <cell r="V189">
            <v>18821</v>
          </cell>
          <cell r="X189">
            <v>18524</v>
          </cell>
          <cell r="Z189">
            <v>0</v>
          </cell>
          <cell r="AB189">
            <v>0</v>
          </cell>
          <cell r="AD189">
            <v>208703</v>
          </cell>
        </row>
        <row r="191">
          <cell r="D191" t="str">
            <v>TRANSACTION FEE REVENUE</v>
          </cell>
        </row>
        <row r="193">
          <cell r="D193" t="str">
            <v>Number of Transactions</v>
          </cell>
        </row>
        <row r="194">
          <cell r="D194" t="str">
            <v>GM</v>
          </cell>
          <cell r="F194">
            <v>377.999999</v>
          </cell>
          <cell r="H194">
            <v>399.99999900000006</v>
          </cell>
          <cell r="J194">
            <v>424.99999900000006</v>
          </cell>
          <cell r="L194">
            <v>426.999999</v>
          </cell>
          <cell r="N194">
            <v>171.00000000000006</v>
          </cell>
          <cell r="P194">
            <v>287.00000000000006</v>
          </cell>
          <cell r="R194">
            <v>424.00000000000006</v>
          </cell>
          <cell r="T194">
            <v>291.00000000000006</v>
          </cell>
          <cell r="V194">
            <v>310.99999900000006</v>
          </cell>
          <cell r="X194">
            <v>199.999999</v>
          </cell>
          <cell r="Z194">
            <v>955.5</v>
          </cell>
          <cell r="AB194">
            <v>982.80000000000007</v>
          </cell>
          <cell r="AD194">
            <v>5252.299994</v>
          </cell>
        </row>
        <row r="195">
          <cell r="D195" t="str">
            <v>Ford</v>
          </cell>
          <cell r="F195">
            <v>168.99999900000006</v>
          </cell>
          <cell r="H195">
            <v>139.999999</v>
          </cell>
          <cell r="J195">
            <v>228.00000000000003</v>
          </cell>
          <cell r="L195">
            <v>274.99999900000006</v>
          </cell>
          <cell r="N195">
            <v>126.00000000000001</v>
          </cell>
          <cell r="P195">
            <v>201.99999999999997</v>
          </cell>
          <cell r="R195">
            <v>225.99999900000003</v>
          </cell>
          <cell r="T195">
            <v>133</v>
          </cell>
          <cell r="V195">
            <v>151</v>
          </cell>
          <cell r="X195">
            <v>158.00000000000009</v>
          </cell>
          <cell r="Z195">
            <v>871.5</v>
          </cell>
          <cell r="AB195">
            <v>921.30000000000007</v>
          </cell>
          <cell r="AD195">
            <v>3600.7999960000006</v>
          </cell>
        </row>
        <row r="196">
          <cell r="D196" t="str">
            <v>DCX</v>
          </cell>
          <cell r="F196">
            <v>100.99999900000003</v>
          </cell>
          <cell r="H196">
            <v>77</v>
          </cell>
          <cell r="J196">
            <v>124.99999900000002</v>
          </cell>
          <cell r="L196">
            <v>118.00000000000001</v>
          </cell>
          <cell r="N196">
            <v>60.000000000000036</v>
          </cell>
          <cell r="P196">
            <v>64.999999000000031</v>
          </cell>
          <cell r="R196">
            <v>144.00000000000006</v>
          </cell>
          <cell r="T196">
            <v>105.00000000000004</v>
          </cell>
          <cell r="V196">
            <v>72.999999999999972</v>
          </cell>
          <cell r="X196">
            <v>77</v>
          </cell>
          <cell r="Z196">
            <v>661.5</v>
          </cell>
          <cell r="AB196">
            <v>699.30000000000007</v>
          </cell>
          <cell r="AD196">
            <v>2305.7999970000001</v>
          </cell>
        </row>
        <row r="197">
          <cell r="D197" t="str">
            <v>Toyota</v>
          </cell>
          <cell r="F197">
            <v>0</v>
          </cell>
          <cell r="H197">
            <v>0</v>
          </cell>
          <cell r="J197">
            <v>0</v>
          </cell>
          <cell r="L197">
            <v>0</v>
          </cell>
          <cell r="N197">
            <v>0</v>
          </cell>
          <cell r="P197">
            <v>0</v>
          </cell>
          <cell r="R197">
            <v>0</v>
          </cell>
          <cell r="T197">
            <v>28</v>
          </cell>
          <cell r="V197">
            <v>24</v>
          </cell>
          <cell r="X197">
            <v>25</v>
          </cell>
          <cell r="Z197">
            <v>42</v>
          </cell>
          <cell r="AB197">
            <v>44.400000000000006</v>
          </cell>
          <cell r="AD197">
            <v>163.4</v>
          </cell>
        </row>
        <row r="198">
          <cell r="D198" t="str">
            <v>Isuzu</v>
          </cell>
          <cell r="F198">
            <v>0.9999990000000003</v>
          </cell>
          <cell r="H198">
            <v>0.99999999999999911</v>
          </cell>
          <cell r="J198">
            <v>0</v>
          </cell>
          <cell r="L198">
            <v>0</v>
          </cell>
          <cell r="N198">
            <v>0</v>
          </cell>
          <cell r="P198">
            <v>0</v>
          </cell>
          <cell r="R198">
            <v>0</v>
          </cell>
          <cell r="T198">
            <v>0</v>
          </cell>
          <cell r="V198">
            <v>0</v>
          </cell>
          <cell r="X198">
            <v>0</v>
          </cell>
          <cell r="Z198">
            <v>21</v>
          </cell>
          <cell r="AB198">
            <v>22.200000000000003</v>
          </cell>
          <cell r="AD198">
            <v>45.199999000000005</v>
          </cell>
        </row>
        <row r="199">
          <cell r="D199" t="str">
            <v>Saturn</v>
          </cell>
          <cell r="F199">
            <v>7.0000000000000018</v>
          </cell>
          <cell r="H199">
            <v>6</v>
          </cell>
          <cell r="J199">
            <v>5</v>
          </cell>
          <cell r="L199">
            <v>2.0000000000000009</v>
          </cell>
          <cell r="N199">
            <v>1.0000000000000004</v>
          </cell>
          <cell r="P199">
            <v>9.0000009999999993</v>
          </cell>
          <cell r="R199">
            <v>3.0000000000000013</v>
          </cell>
          <cell r="T199">
            <v>3.0000000000000013</v>
          </cell>
          <cell r="V199">
            <v>4.0000000000000018</v>
          </cell>
          <cell r="X199">
            <v>1.0000000000000004</v>
          </cell>
          <cell r="Z199">
            <v>31.5</v>
          </cell>
          <cell r="AB199">
            <v>33.300000000000004</v>
          </cell>
          <cell r="AD199">
            <v>105.80000100000001</v>
          </cell>
        </row>
        <row r="200">
          <cell r="D200" t="str">
            <v>Hyundai</v>
          </cell>
          <cell r="F200">
            <v>4</v>
          </cell>
          <cell r="H200">
            <v>2.0000000000000009</v>
          </cell>
          <cell r="J200">
            <v>0</v>
          </cell>
          <cell r="L200">
            <v>1.0000000000000004</v>
          </cell>
          <cell r="N200">
            <v>0</v>
          </cell>
          <cell r="P200">
            <v>0</v>
          </cell>
          <cell r="R200">
            <v>0</v>
          </cell>
          <cell r="T200">
            <v>0</v>
          </cell>
          <cell r="V200">
            <v>0</v>
          </cell>
          <cell r="X200">
            <v>0</v>
          </cell>
          <cell r="Z200">
            <v>10.5</v>
          </cell>
          <cell r="AB200">
            <v>11.100000000000001</v>
          </cell>
          <cell r="AD200">
            <v>28.6</v>
          </cell>
        </row>
        <row r="201">
          <cell r="D201" t="str">
            <v>Nissan</v>
          </cell>
          <cell r="F201">
            <v>0</v>
          </cell>
          <cell r="H201">
            <v>0</v>
          </cell>
          <cell r="J201">
            <v>0</v>
          </cell>
          <cell r="L201">
            <v>0</v>
          </cell>
          <cell r="N201">
            <v>1.9999990000000007</v>
          </cell>
          <cell r="P201">
            <v>0.99999999999999645</v>
          </cell>
          <cell r="R201">
            <v>19</v>
          </cell>
          <cell r="T201">
            <v>0</v>
          </cell>
          <cell r="V201">
            <v>1.0000000000000018</v>
          </cell>
          <cell r="X201">
            <v>0</v>
          </cell>
          <cell r="Z201">
            <v>42</v>
          </cell>
          <cell r="AB201">
            <v>44.400000000000006</v>
          </cell>
          <cell r="AD201">
            <v>109.39999900000001</v>
          </cell>
        </row>
        <row r="203">
          <cell r="D203" t="str">
            <v>Total Transactions</v>
          </cell>
          <cell r="F203">
            <v>659.99999600000001</v>
          </cell>
          <cell r="H203">
            <v>625.99999800000001</v>
          </cell>
          <cell r="J203">
            <v>782.99999800000012</v>
          </cell>
          <cell r="L203">
            <v>822.99999800000001</v>
          </cell>
          <cell r="N203">
            <v>359.99999900000012</v>
          </cell>
          <cell r="P203">
            <v>564</v>
          </cell>
          <cell r="R203">
            <v>815.99999900000012</v>
          </cell>
          <cell r="T203">
            <v>560.00000000000011</v>
          </cell>
          <cell r="V203">
            <v>563.999999</v>
          </cell>
          <cell r="X203">
            <v>460.99999900000012</v>
          </cell>
          <cell r="Z203">
            <v>2635.5</v>
          </cell>
          <cell r="AB203">
            <v>2758.8</v>
          </cell>
          <cell r="AD203">
            <v>11611.299986000002</v>
          </cell>
        </row>
        <row r="205">
          <cell r="D205" t="str">
            <v>Fees Earned</v>
          </cell>
        </row>
        <row r="206">
          <cell r="A206">
            <v>0.75</v>
          </cell>
          <cell r="D206" t="str">
            <v>GM</v>
          </cell>
          <cell r="F206">
            <v>283.49999924999997</v>
          </cell>
          <cell r="H206">
            <v>299.99999925000003</v>
          </cell>
          <cell r="J206">
            <v>318.74999925000003</v>
          </cell>
          <cell r="L206">
            <v>320.24999924999997</v>
          </cell>
          <cell r="N206">
            <v>128.25000000000006</v>
          </cell>
          <cell r="P206">
            <v>215.25000000000006</v>
          </cell>
          <cell r="R206">
            <v>318.00000000000006</v>
          </cell>
          <cell r="T206">
            <v>218.25000000000006</v>
          </cell>
          <cell r="V206">
            <v>233.24999925000003</v>
          </cell>
          <cell r="X206">
            <v>149.99999925</v>
          </cell>
          <cell r="Z206">
            <v>716.625</v>
          </cell>
          <cell r="AB206">
            <v>737.1</v>
          </cell>
          <cell r="AD206">
            <v>3939.2249955000002</v>
          </cell>
        </row>
        <row r="207">
          <cell r="A207">
            <v>0.75</v>
          </cell>
          <cell r="D207" t="str">
            <v>Ford</v>
          </cell>
          <cell r="F207">
            <v>126.74999925000004</v>
          </cell>
          <cell r="H207">
            <v>104.99999925</v>
          </cell>
          <cell r="J207">
            <v>171.00000000000003</v>
          </cell>
          <cell r="L207">
            <v>206.24999925000003</v>
          </cell>
          <cell r="N207">
            <v>94.500000000000014</v>
          </cell>
          <cell r="P207">
            <v>151.49999999999997</v>
          </cell>
          <cell r="R207">
            <v>169.49999925000003</v>
          </cell>
          <cell r="T207">
            <v>99.75</v>
          </cell>
          <cell r="V207">
            <v>113.25</v>
          </cell>
          <cell r="X207">
            <v>118.50000000000006</v>
          </cell>
          <cell r="Z207">
            <v>653.625</v>
          </cell>
          <cell r="AB207">
            <v>690.97500000000002</v>
          </cell>
          <cell r="AD207">
            <v>2700.5999970000003</v>
          </cell>
        </row>
        <row r="208">
          <cell r="A208">
            <v>0.75</v>
          </cell>
          <cell r="D208" t="str">
            <v>DCX</v>
          </cell>
          <cell r="F208">
            <v>75.74999925000003</v>
          </cell>
          <cell r="H208">
            <v>57.75</v>
          </cell>
          <cell r="J208">
            <v>93.749999250000016</v>
          </cell>
          <cell r="L208">
            <v>88.500000000000014</v>
          </cell>
          <cell r="N208">
            <v>45.000000000000028</v>
          </cell>
          <cell r="P208">
            <v>48.749999250000023</v>
          </cell>
          <cell r="R208">
            <v>108.00000000000004</v>
          </cell>
          <cell r="T208">
            <v>78.750000000000028</v>
          </cell>
          <cell r="V208">
            <v>54.749999999999979</v>
          </cell>
          <cell r="X208">
            <v>57.75</v>
          </cell>
          <cell r="Z208">
            <v>496.125</v>
          </cell>
          <cell r="AB208">
            <v>524.47500000000002</v>
          </cell>
          <cell r="AD208">
            <v>1729.3499977500001</v>
          </cell>
        </row>
        <row r="209">
          <cell r="A209">
            <v>0.75</v>
          </cell>
          <cell r="D209" t="str">
            <v>Toyota</v>
          </cell>
          <cell r="F209">
            <v>0</v>
          </cell>
          <cell r="H209">
            <v>0</v>
          </cell>
          <cell r="J209">
            <v>0</v>
          </cell>
          <cell r="L209">
            <v>0</v>
          </cell>
          <cell r="N209">
            <v>0</v>
          </cell>
          <cell r="P209">
            <v>0</v>
          </cell>
          <cell r="R209">
            <v>0</v>
          </cell>
          <cell r="T209">
            <v>21</v>
          </cell>
          <cell r="V209">
            <v>18</v>
          </cell>
          <cell r="X209">
            <v>18.75</v>
          </cell>
          <cell r="Z209">
            <v>31.5</v>
          </cell>
          <cell r="AB209">
            <v>33.300000000000004</v>
          </cell>
          <cell r="AD209">
            <v>122.55000000000001</v>
          </cell>
        </row>
        <row r="210">
          <cell r="A210">
            <v>0.75</v>
          </cell>
          <cell r="D210" t="str">
            <v>Isuzu</v>
          </cell>
          <cell r="F210">
            <v>0.74999925000000023</v>
          </cell>
          <cell r="H210">
            <v>0.74999999999999933</v>
          </cell>
          <cell r="J210">
            <v>0</v>
          </cell>
          <cell r="L210">
            <v>0</v>
          </cell>
          <cell r="N210">
            <v>0</v>
          </cell>
          <cell r="P210">
            <v>0</v>
          </cell>
          <cell r="R210">
            <v>0</v>
          </cell>
          <cell r="T210">
            <v>0</v>
          </cell>
          <cell r="V210">
            <v>0</v>
          </cell>
          <cell r="X210">
            <v>0</v>
          </cell>
          <cell r="Z210">
            <v>15.75</v>
          </cell>
          <cell r="AB210">
            <v>16.650000000000002</v>
          </cell>
          <cell r="AD210">
            <v>33.89999925</v>
          </cell>
        </row>
        <row r="211">
          <cell r="A211">
            <v>0.75</v>
          </cell>
          <cell r="D211" t="str">
            <v>Saturn</v>
          </cell>
          <cell r="F211">
            <v>5.2500000000000018</v>
          </cell>
          <cell r="H211">
            <v>4.5</v>
          </cell>
          <cell r="J211">
            <v>3.75</v>
          </cell>
          <cell r="L211">
            <v>1.5000000000000007</v>
          </cell>
          <cell r="N211">
            <v>0.75000000000000033</v>
          </cell>
          <cell r="P211">
            <v>6.7500007499999999</v>
          </cell>
          <cell r="R211">
            <v>2.2500000000000009</v>
          </cell>
          <cell r="T211">
            <v>2.2500000000000009</v>
          </cell>
          <cell r="V211">
            <v>3.0000000000000013</v>
          </cell>
          <cell r="X211">
            <v>0.75000000000000033</v>
          </cell>
          <cell r="Z211">
            <v>23.625</v>
          </cell>
          <cell r="AB211">
            <v>24.975000000000001</v>
          </cell>
          <cell r="AD211">
            <v>79.350000749999992</v>
          </cell>
        </row>
        <row r="212">
          <cell r="A212">
            <v>0.75</v>
          </cell>
          <cell r="D212" t="str">
            <v>Hyundai</v>
          </cell>
          <cell r="F212">
            <v>3</v>
          </cell>
          <cell r="H212">
            <v>1.5000000000000007</v>
          </cell>
          <cell r="J212">
            <v>0</v>
          </cell>
          <cell r="L212">
            <v>0.75000000000000033</v>
          </cell>
          <cell r="N212">
            <v>0</v>
          </cell>
          <cell r="P212">
            <v>0</v>
          </cell>
          <cell r="R212">
            <v>0</v>
          </cell>
          <cell r="T212">
            <v>0</v>
          </cell>
          <cell r="V212">
            <v>0</v>
          </cell>
          <cell r="X212">
            <v>0</v>
          </cell>
          <cell r="Z212">
            <v>7.875</v>
          </cell>
          <cell r="AB212">
            <v>8.3250000000000011</v>
          </cell>
          <cell r="AD212">
            <v>21.450000000000003</v>
          </cell>
        </row>
        <row r="213">
          <cell r="A213">
            <v>0.75</v>
          </cell>
          <cell r="D213" t="str">
            <v>Nissan</v>
          </cell>
          <cell r="F213">
            <v>0</v>
          </cell>
          <cell r="H213">
            <v>0</v>
          </cell>
          <cell r="J213">
            <v>0</v>
          </cell>
          <cell r="L213">
            <v>0</v>
          </cell>
          <cell r="N213">
            <v>1.4999992500000006</v>
          </cell>
          <cell r="P213">
            <v>0.74999999999999734</v>
          </cell>
          <cell r="R213">
            <v>14.25</v>
          </cell>
          <cell r="T213">
            <v>0</v>
          </cell>
          <cell r="V213">
            <v>0.75000000000000133</v>
          </cell>
          <cell r="X213">
            <v>0</v>
          </cell>
          <cell r="Z213">
            <v>31.5</v>
          </cell>
          <cell r="AB213">
            <v>33.300000000000004</v>
          </cell>
          <cell r="AD213">
            <v>82.049999250000013</v>
          </cell>
        </row>
        <row r="215">
          <cell r="D215" t="str">
            <v>Fees Waived</v>
          </cell>
          <cell r="Z215">
            <v>-1976.625</v>
          </cell>
          <cell r="AD215">
            <v>-1976.625</v>
          </cell>
        </row>
        <row r="216">
          <cell r="D216" t="str">
            <v>Transaction Fee Revenue</v>
          </cell>
          <cell r="F216">
            <v>494.99999700000001</v>
          </cell>
          <cell r="H216">
            <v>470.49999850000006</v>
          </cell>
          <cell r="J216">
            <v>587.24999850000006</v>
          </cell>
          <cell r="L216">
            <v>617.24999849999995</v>
          </cell>
          <cell r="N216">
            <v>269.99999925000009</v>
          </cell>
          <cell r="P216">
            <v>423.00000000000006</v>
          </cell>
          <cell r="R216">
            <v>611.99999925000009</v>
          </cell>
          <cell r="T216">
            <v>420.00000000000011</v>
          </cell>
          <cell r="V216">
            <v>422.99999925000003</v>
          </cell>
          <cell r="X216">
            <v>345.74999925000009</v>
          </cell>
          <cell r="Z216">
            <v>0</v>
          </cell>
          <cell r="AB216">
            <v>2069.1000000000004</v>
          </cell>
          <cell r="AD216">
            <v>6732.8499895000004</v>
          </cell>
        </row>
        <row r="218">
          <cell r="D218" t="str">
            <v>Collision Shops</v>
          </cell>
        </row>
        <row r="220">
          <cell r="D220" t="str">
            <v>Collision Shops per Franchise</v>
          </cell>
        </row>
        <row r="221">
          <cell r="D221" t="str">
            <v>GM</v>
          </cell>
          <cell r="F221">
            <v>3</v>
          </cell>
          <cell r="H221">
            <v>3</v>
          </cell>
          <cell r="J221">
            <v>3</v>
          </cell>
          <cell r="L221">
            <v>3</v>
          </cell>
          <cell r="N221">
            <v>3</v>
          </cell>
          <cell r="P221">
            <v>3</v>
          </cell>
          <cell r="R221">
            <v>3</v>
          </cell>
          <cell r="T221">
            <v>3</v>
          </cell>
          <cell r="V221">
            <v>3</v>
          </cell>
          <cell r="X221">
            <v>3</v>
          </cell>
          <cell r="Z221">
            <v>3</v>
          </cell>
          <cell r="AB221">
            <v>3</v>
          </cell>
        </row>
        <row r="222">
          <cell r="D222" t="str">
            <v>Ford</v>
          </cell>
          <cell r="F222">
            <v>3</v>
          </cell>
          <cell r="H222">
            <v>3</v>
          </cell>
          <cell r="J222">
            <v>3</v>
          </cell>
          <cell r="L222">
            <v>3</v>
          </cell>
          <cell r="N222">
            <v>3</v>
          </cell>
          <cell r="P222">
            <v>3</v>
          </cell>
          <cell r="R222">
            <v>3</v>
          </cell>
          <cell r="T222">
            <v>3</v>
          </cell>
          <cell r="V222">
            <v>3</v>
          </cell>
          <cell r="X222">
            <v>3</v>
          </cell>
          <cell r="Z222">
            <v>3</v>
          </cell>
          <cell r="AB222">
            <v>3</v>
          </cell>
        </row>
        <row r="223">
          <cell r="D223" t="str">
            <v>DCX</v>
          </cell>
          <cell r="F223">
            <v>3</v>
          </cell>
          <cell r="H223">
            <v>3</v>
          </cell>
          <cell r="J223">
            <v>3</v>
          </cell>
          <cell r="L223">
            <v>3</v>
          </cell>
          <cell r="N223">
            <v>3</v>
          </cell>
          <cell r="P223">
            <v>3</v>
          </cell>
          <cell r="R223">
            <v>3</v>
          </cell>
          <cell r="T223">
            <v>3</v>
          </cell>
          <cell r="V223">
            <v>3</v>
          </cell>
          <cell r="X223">
            <v>3</v>
          </cell>
          <cell r="Z223">
            <v>3</v>
          </cell>
          <cell r="AB223">
            <v>3</v>
          </cell>
        </row>
        <row r="224">
          <cell r="D224" t="str">
            <v>Toyota</v>
          </cell>
          <cell r="F224">
            <v>3</v>
          </cell>
          <cell r="H224">
            <v>3</v>
          </cell>
          <cell r="J224">
            <v>3</v>
          </cell>
          <cell r="L224">
            <v>3</v>
          </cell>
          <cell r="N224">
            <v>3</v>
          </cell>
          <cell r="P224">
            <v>3</v>
          </cell>
          <cell r="R224">
            <v>3</v>
          </cell>
          <cell r="T224">
            <v>3</v>
          </cell>
          <cell r="V224">
            <v>3</v>
          </cell>
          <cell r="X224">
            <v>3</v>
          </cell>
          <cell r="Z224">
            <v>3</v>
          </cell>
          <cell r="AB224">
            <v>3</v>
          </cell>
        </row>
        <row r="225">
          <cell r="D225" t="str">
            <v>Isuzu</v>
          </cell>
          <cell r="F225">
            <v>3</v>
          </cell>
          <cell r="H225">
            <v>3</v>
          </cell>
          <cell r="J225">
            <v>3</v>
          </cell>
          <cell r="L225">
            <v>3</v>
          </cell>
          <cell r="N225">
            <v>3</v>
          </cell>
          <cell r="P225">
            <v>3</v>
          </cell>
          <cell r="R225">
            <v>3</v>
          </cell>
          <cell r="T225">
            <v>3</v>
          </cell>
          <cell r="V225">
            <v>3</v>
          </cell>
          <cell r="X225">
            <v>3</v>
          </cell>
          <cell r="Z225">
            <v>3</v>
          </cell>
          <cell r="AB225">
            <v>3</v>
          </cell>
        </row>
        <row r="226">
          <cell r="D226" t="str">
            <v>Saturn</v>
          </cell>
          <cell r="F226">
            <v>3</v>
          </cell>
          <cell r="H226">
            <v>3</v>
          </cell>
          <cell r="J226">
            <v>3</v>
          </cell>
          <cell r="L226">
            <v>3</v>
          </cell>
          <cell r="N226">
            <v>3</v>
          </cell>
          <cell r="P226">
            <v>3</v>
          </cell>
          <cell r="R226">
            <v>3</v>
          </cell>
          <cell r="T226">
            <v>3</v>
          </cell>
          <cell r="V226">
            <v>3</v>
          </cell>
          <cell r="X226">
            <v>3</v>
          </cell>
          <cell r="Z226">
            <v>3</v>
          </cell>
          <cell r="AB226">
            <v>3</v>
          </cell>
        </row>
        <row r="227">
          <cell r="D227" t="str">
            <v>Hyundai</v>
          </cell>
          <cell r="F227">
            <v>3</v>
          </cell>
          <cell r="H227">
            <v>3</v>
          </cell>
          <cell r="J227">
            <v>3</v>
          </cell>
          <cell r="L227">
            <v>3</v>
          </cell>
          <cell r="N227">
            <v>3</v>
          </cell>
          <cell r="P227">
            <v>3</v>
          </cell>
          <cell r="R227">
            <v>3</v>
          </cell>
          <cell r="T227">
            <v>3</v>
          </cell>
          <cell r="V227">
            <v>3</v>
          </cell>
          <cell r="X227">
            <v>3</v>
          </cell>
          <cell r="Z227">
            <v>3</v>
          </cell>
          <cell r="AB227">
            <v>3</v>
          </cell>
        </row>
        <row r="228">
          <cell r="D228" t="str">
            <v>Nissan</v>
          </cell>
          <cell r="F228">
            <v>3</v>
          </cell>
          <cell r="H228">
            <v>3</v>
          </cell>
          <cell r="J228">
            <v>3</v>
          </cell>
          <cell r="L228">
            <v>3</v>
          </cell>
          <cell r="N228">
            <v>3</v>
          </cell>
          <cell r="P228">
            <v>3</v>
          </cell>
          <cell r="R228">
            <v>3</v>
          </cell>
          <cell r="T228">
            <v>3</v>
          </cell>
          <cell r="V228">
            <v>3</v>
          </cell>
          <cell r="X228">
            <v>3</v>
          </cell>
          <cell r="Z228">
            <v>3</v>
          </cell>
          <cell r="AB228">
            <v>3</v>
          </cell>
        </row>
        <row r="231">
          <cell r="D231" t="str">
            <v>Total Collision Shops</v>
          </cell>
          <cell r="F231">
            <v>717</v>
          </cell>
          <cell r="H231">
            <v>717</v>
          </cell>
          <cell r="J231">
            <v>717</v>
          </cell>
          <cell r="L231">
            <v>717</v>
          </cell>
          <cell r="N231">
            <v>717</v>
          </cell>
          <cell r="P231">
            <v>717</v>
          </cell>
          <cell r="R231">
            <v>717</v>
          </cell>
          <cell r="T231">
            <v>717</v>
          </cell>
          <cell r="V231">
            <v>717</v>
          </cell>
          <cell r="X231">
            <v>717</v>
          </cell>
          <cell r="Z231">
            <v>717</v>
          </cell>
          <cell r="AB231">
            <v>717</v>
          </cell>
        </row>
        <row r="233">
          <cell r="D233" t="str">
            <v>Transactions per Shop</v>
          </cell>
        </row>
        <row r="234">
          <cell r="D234" t="str">
            <v>GM</v>
          </cell>
          <cell r="F234">
            <v>1.3846153809523809</v>
          </cell>
          <cell r="H234">
            <v>1.4652014615384616</v>
          </cell>
          <cell r="J234">
            <v>1.5567765531135533</v>
          </cell>
          <cell r="L234">
            <v>1.5641025604395602</v>
          </cell>
          <cell r="N234">
            <v>0.62637362637362659</v>
          </cell>
          <cell r="P234">
            <v>1.0512820512820515</v>
          </cell>
          <cell r="R234">
            <v>1.5531135531135531</v>
          </cell>
          <cell r="T234">
            <v>1.0659340659340661</v>
          </cell>
          <cell r="V234">
            <v>1.1391941355311357</v>
          </cell>
          <cell r="X234">
            <v>0.73260072893772898</v>
          </cell>
          <cell r="Z234">
            <v>3.5</v>
          </cell>
          <cell r="AB234">
            <v>3.6</v>
          </cell>
        </row>
        <row r="235">
          <cell r="D235" t="str">
            <v>Ford</v>
          </cell>
          <cell r="F235">
            <v>0.67871485542168686</v>
          </cell>
          <cell r="H235">
            <v>0.56224899196787148</v>
          </cell>
          <cell r="J235">
            <v>0.9156626506024097</v>
          </cell>
          <cell r="L235">
            <v>1.1044176666666667</v>
          </cell>
          <cell r="N235">
            <v>0.50602409638554224</v>
          </cell>
          <cell r="P235">
            <v>0.81124497991967859</v>
          </cell>
          <cell r="R235">
            <v>0.90763051807228923</v>
          </cell>
          <cell r="T235">
            <v>0.53413654618473894</v>
          </cell>
          <cell r="V235">
            <v>0.60642570281124497</v>
          </cell>
          <cell r="X235">
            <v>0.63453815261044211</v>
          </cell>
          <cell r="Z235">
            <v>3.5</v>
          </cell>
          <cell r="AB235">
            <v>3.7</v>
          </cell>
        </row>
        <row r="236">
          <cell r="D236" t="str">
            <v>DCX</v>
          </cell>
          <cell r="F236">
            <v>0.53439152910052923</v>
          </cell>
          <cell r="H236">
            <v>0.40740740740740744</v>
          </cell>
          <cell r="J236">
            <v>0.6613756560846562</v>
          </cell>
          <cell r="L236">
            <v>0.62433862433862441</v>
          </cell>
          <cell r="N236">
            <v>0.31746031746031766</v>
          </cell>
          <cell r="P236">
            <v>0.34391533862433876</v>
          </cell>
          <cell r="R236">
            <v>0.76190476190476208</v>
          </cell>
          <cell r="T236">
            <v>0.5555555555555558</v>
          </cell>
          <cell r="V236">
            <v>0.38624338624338606</v>
          </cell>
          <cell r="X236">
            <v>0.40740740740740744</v>
          </cell>
          <cell r="Z236">
            <v>3.5</v>
          </cell>
          <cell r="AB236">
            <v>3.7</v>
          </cell>
        </row>
        <row r="237">
          <cell r="D237" t="str">
            <v>Toyota</v>
          </cell>
          <cell r="F237">
            <v>0</v>
          </cell>
          <cell r="H237">
            <v>0</v>
          </cell>
          <cell r="J237">
            <v>0</v>
          </cell>
          <cell r="L237">
            <v>0</v>
          </cell>
          <cell r="N237">
            <v>0</v>
          </cell>
          <cell r="P237">
            <v>0</v>
          </cell>
          <cell r="R237">
            <v>0</v>
          </cell>
          <cell r="T237">
            <v>2.3333333333333335</v>
          </cell>
          <cell r="V237">
            <v>2</v>
          </cell>
          <cell r="X237">
            <v>2.0833333333333335</v>
          </cell>
          <cell r="Z237">
            <v>3.5</v>
          </cell>
          <cell r="AB237">
            <v>3.7</v>
          </cell>
        </row>
        <row r="238">
          <cell r="D238" t="str">
            <v>Isuzu</v>
          </cell>
          <cell r="F238">
            <v>0.16666650000000005</v>
          </cell>
          <cell r="H238">
            <v>0.16666666666666652</v>
          </cell>
          <cell r="J238">
            <v>0</v>
          </cell>
          <cell r="L238">
            <v>0</v>
          </cell>
          <cell r="N238">
            <v>0</v>
          </cell>
          <cell r="P238">
            <v>0</v>
          </cell>
          <cell r="R238">
            <v>0</v>
          </cell>
          <cell r="T238">
            <v>0</v>
          </cell>
          <cell r="V238">
            <v>0</v>
          </cell>
          <cell r="X238">
            <v>0</v>
          </cell>
          <cell r="Z238">
            <v>3.5</v>
          </cell>
          <cell r="AB238">
            <v>3.7</v>
          </cell>
        </row>
        <row r="239">
          <cell r="D239" t="str">
            <v>Saturn</v>
          </cell>
          <cell r="F239">
            <v>0.7777777777777779</v>
          </cell>
          <cell r="H239">
            <v>0.66666666666666674</v>
          </cell>
          <cell r="J239">
            <v>0.55555555555555558</v>
          </cell>
          <cell r="L239">
            <v>0.22222222222222232</v>
          </cell>
          <cell r="N239">
            <v>0.11111111111111116</v>
          </cell>
          <cell r="P239">
            <v>1.000000111111111</v>
          </cell>
          <cell r="R239">
            <v>0.33333333333333348</v>
          </cell>
          <cell r="T239">
            <v>0.33333333333333348</v>
          </cell>
          <cell r="V239">
            <v>0.44444444444444464</v>
          </cell>
          <cell r="X239">
            <v>0.11111111111111116</v>
          </cell>
          <cell r="Z239">
            <v>3.5</v>
          </cell>
          <cell r="AB239">
            <v>3.7</v>
          </cell>
        </row>
        <row r="240">
          <cell r="D240" t="str">
            <v>Hyundai</v>
          </cell>
          <cell r="F240">
            <v>1.3333333333333333</v>
          </cell>
          <cell r="H240">
            <v>0.66666666666666696</v>
          </cell>
          <cell r="J240">
            <v>0</v>
          </cell>
          <cell r="L240">
            <v>0.33333333333333348</v>
          </cell>
          <cell r="N240">
            <v>0</v>
          </cell>
          <cell r="P240">
            <v>0</v>
          </cell>
          <cell r="R240">
            <v>0</v>
          </cell>
          <cell r="T240">
            <v>0</v>
          </cell>
          <cell r="V240">
            <v>0</v>
          </cell>
          <cell r="X240">
            <v>0</v>
          </cell>
          <cell r="Z240">
            <v>3.5</v>
          </cell>
          <cell r="AB240">
            <v>3.7</v>
          </cell>
        </row>
        <row r="241">
          <cell r="D241" t="str">
            <v>Nissan</v>
          </cell>
          <cell r="F241">
            <v>0</v>
          </cell>
          <cell r="H241">
            <v>0</v>
          </cell>
          <cell r="J241">
            <v>0</v>
          </cell>
          <cell r="L241">
            <v>0</v>
          </cell>
          <cell r="N241">
            <v>0.1666665833333334</v>
          </cell>
          <cell r="P241">
            <v>8.3333333333333037E-2</v>
          </cell>
          <cell r="R241">
            <v>1.5833333333333333</v>
          </cell>
          <cell r="T241">
            <v>0</v>
          </cell>
          <cell r="V241">
            <v>8.3333333333333481E-2</v>
          </cell>
          <cell r="X241">
            <v>0</v>
          </cell>
          <cell r="Z241">
            <v>3.5</v>
          </cell>
          <cell r="AB241">
            <v>3.7</v>
          </cell>
        </row>
        <row r="245">
          <cell r="D245" t="str">
            <v>TOTAL SUBSCRIPTION &amp; ACTIVATION</v>
          </cell>
        </row>
        <row r="246">
          <cell r="D246" t="str">
            <v xml:space="preserve">   FEE REVENUE</v>
          </cell>
          <cell r="F246">
            <v>23870</v>
          </cell>
          <cell r="H246">
            <v>23771</v>
          </cell>
          <cell r="J246">
            <v>23573</v>
          </cell>
          <cell r="L246">
            <v>20900</v>
          </cell>
          <cell r="N246">
            <v>20900</v>
          </cell>
          <cell r="P246">
            <v>20108</v>
          </cell>
          <cell r="R246">
            <v>19217</v>
          </cell>
          <cell r="T246">
            <v>19019</v>
          </cell>
          <cell r="V246">
            <v>18821</v>
          </cell>
          <cell r="X246">
            <v>18524</v>
          </cell>
          <cell r="Z246">
            <v>0</v>
          </cell>
          <cell r="AB246">
            <v>0</v>
          </cell>
          <cell r="AD246">
            <v>208703</v>
          </cell>
        </row>
        <row r="248">
          <cell r="D248" t="str">
            <v>TOTAL REVENUE</v>
          </cell>
          <cell r="F248">
            <v>24364.999996999999</v>
          </cell>
          <cell r="H248">
            <v>24241.499998499999</v>
          </cell>
          <cell r="J248">
            <v>24160.249998499999</v>
          </cell>
          <cell r="L248">
            <v>21517.249998499999</v>
          </cell>
          <cell r="N248">
            <v>21169.999999250002</v>
          </cell>
          <cell r="P248">
            <v>20531</v>
          </cell>
          <cell r="R248">
            <v>19828.999999250002</v>
          </cell>
          <cell r="T248">
            <v>19439</v>
          </cell>
          <cell r="V248">
            <v>19243.999999250002</v>
          </cell>
          <cell r="X248">
            <v>18869.749999250002</v>
          </cell>
          <cell r="Z248">
            <v>0</v>
          </cell>
          <cell r="AB248">
            <v>2069.1000000000004</v>
          </cell>
          <cell r="AD248">
            <v>215435.84998949998</v>
          </cell>
        </row>
        <row r="256">
          <cell r="A256" t="str">
            <v>Income Statement - FORECAST</v>
          </cell>
        </row>
        <row r="257">
          <cell r="A257" t="str">
            <v>Year Ending December 31, 2003</v>
          </cell>
        </row>
        <row r="259">
          <cell r="A259" t="str">
            <v>Updated:</v>
          </cell>
          <cell r="D259">
            <v>38367.43176712963</v>
          </cell>
        </row>
        <row r="263">
          <cell r="F263" t="str">
            <v>JAN</v>
          </cell>
          <cell r="H263" t="str">
            <v>FEB</v>
          </cell>
          <cell r="J263" t="str">
            <v>MAR</v>
          </cell>
          <cell r="L263" t="str">
            <v>APR</v>
          </cell>
          <cell r="N263" t="str">
            <v>MAY</v>
          </cell>
          <cell r="P263" t="str">
            <v>JUN</v>
          </cell>
          <cell r="R263" t="str">
            <v>JUL</v>
          </cell>
          <cell r="T263" t="str">
            <v>AUG</v>
          </cell>
          <cell r="V263" t="str">
            <v>SEP</v>
          </cell>
          <cell r="X263" t="str">
            <v>OCT</v>
          </cell>
          <cell r="Z263" t="str">
            <v>NOV</v>
          </cell>
          <cell r="AB263" t="str">
            <v>DEC</v>
          </cell>
          <cell r="AD263" t="str">
            <v>TOTAL</v>
          </cell>
        </row>
        <row r="265">
          <cell r="A265" t="str">
            <v>Revenue</v>
          </cell>
        </row>
        <row r="266">
          <cell r="A266" t="str">
            <v>CollisionLink Revenue</v>
          </cell>
          <cell r="F266">
            <v>62641.999996999999</v>
          </cell>
          <cell r="H266">
            <v>58164.499998500003</v>
          </cell>
          <cell r="J266">
            <v>64356.249998500003</v>
          </cell>
          <cell r="L266">
            <v>61580.249998500003</v>
          </cell>
          <cell r="N266">
            <v>69854.999999249994</v>
          </cell>
          <cell r="P266">
            <v>76660</v>
          </cell>
          <cell r="R266">
            <v>65308.999999250002</v>
          </cell>
          <cell r="T266">
            <v>66731</v>
          </cell>
          <cell r="V266">
            <v>54374.999999250002</v>
          </cell>
          <cell r="X266">
            <v>60764.419999250014</v>
          </cell>
          <cell r="Z266">
            <v>52369.18</v>
          </cell>
          <cell r="AB266">
            <v>57131.92</v>
          </cell>
          <cell r="AD266">
            <v>749938.51998950006</v>
          </cell>
        </row>
        <row r="267">
          <cell r="AD267">
            <v>0</v>
          </cell>
        </row>
        <row r="268">
          <cell r="A268" t="str">
            <v>D2DLink Revenue</v>
          </cell>
          <cell r="F268">
            <v>1325942</v>
          </cell>
          <cell r="H268">
            <v>1387072.75</v>
          </cell>
          <cell r="J268">
            <v>1450981.5</v>
          </cell>
          <cell r="L268">
            <v>1514215.5</v>
          </cell>
          <cell r="N268">
            <v>1452115</v>
          </cell>
          <cell r="P268">
            <v>1470582.5</v>
          </cell>
          <cell r="R268">
            <v>1458110</v>
          </cell>
          <cell r="T268">
            <v>1533780</v>
          </cell>
          <cell r="V268">
            <v>1526063</v>
          </cell>
          <cell r="X268">
            <v>1529105.3399999999</v>
          </cell>
          <cell r="Z268">
            <v>1553094.81</v>
          </cell>
          <cell r="AB268">
            <v>1584758.7999999998</v>
          </cell>
          <cell r="AD268">
            <v>17785821.199999999</v>
          </cell>
        </row>
        <row r="269">
          <cell r="A269" t="str">
            <v>Other Revenue</v>
          </cell>
          <cell r="J269">
            <v>0</v>
          </cell>
          <cell r="L269">
            <v>0</v>
          </cell>
          <cell r="N269">
            <v>0</v>
          </cell>
          <cell r="P269">
            <v>0</v>
          </cell>
          <cell r="R269">
            <v>0</v>
          </cell>
          <cell r="T269">
            <v>0</v>
          </cell>
          <cell r="V269">
            <v>0</v>
          </cell>
          <cell r="X269">
            <v>0</v>
          </cell>
          <cell r="Z269">
            <v>0</v>
          </cell>
          <cell r="AB269">
            <v>0</v>
          </cell>
          <cell r="AD269">
            <v>0</v>
          </cell>
        </row>
        <row r="270">
          <cell r="A270" t="str">
            <v>DMSLink Revenue</v>
          </cell>
          <cell r="F270">
            <v>0</v>
          </cell>
          <cell r="H270">
            <v>0</v>
          </cell>
          <cell r="J270">
            <v>0</v>
          </cell>
          <cell r="L270">
            <v>0</v>
          </cell>
          <cell r="N270">
            <v>0</v>
          </cell>
          <cell r="P270">
            <v>0</v>
          </cell>
          <cell r="R270">
            <v>0</v>
          </cell>
          <cell r="T270">
            <v>0</v>
          </cell>
          <cell r="V270">
            <v>0</v>
          </cell>
          <cell r="X270">
            <v>0</v>
          </cell>
          <cell r="Z270">
            <v>0</v>
          </cell>
          <cell r="AB270">
            <v>0</v>
          </cell>
          <cell r="AD270">
            <v>0</v>
          </cell>
        </row>
        <row r="272">
          <cell r="A272" t="str">
            <v xml:space="preserve">   Total Revenue</v>
          </cell>
          <cell r="F272">
            <v>1388583.999997</v>
          </cell>
          <cell r="H272">
            <v>1445237.2499985001</v>
          </cell>
          <cell r="J272">
            <v>1515337.7499985001</v>
          </cell>
          <cell r="L272">
            <v>1575795.7499985001</v>
          </cell>
          <cell r="N272">
            <v>1521969.9999992501</v>
          </cell>
          <cell r="P272">
            <v>1547242.5</v>
          </cell>
          <cell r="R272">
            <v>1523418.9999992501</v>
          </cell>
          <cell r="T272">
            <v>1600511</v>
          </cell>
          <cell r="V272">
            <v>1580437.9999992501</v>
          </cell>
          <cell r="X272">
            <v>1589869.7599992498</v>
          </cell>
          <cell r="Z272">
            <v>1605463.99</v>
          </cell>
          <cell r="AB272">
            <v>1641890.7199999997</v>
          </cell>
          <cell r="AD272">
            <v>18535759.719989501</v>
          </cell>
        </row>
        <row r="274">
          <cell r="A274" t="str">
            <v>Fixed Costs</v>
          </cell>
        </row>
        <row r="275">
          <cell r="A275" t="str">
            <v>Personnel</v>
          </cell>
          <cell r="F275">
            <v>550031</v>
          </cell>
          <cell r="H275">
            <v>486371</v>
          </cell>
          <cell r="J275">
            <v>530326</v>
          </cell>
          <cell r="L275">
            <v>561171.99</v>
          </cell>
          <cell r="N275">
            <v>555556.01</v>
          </cell>
          <cell r="P275">
            <v>554645.42000000004</v>
          </cell>
          <cell r="R275">
            <v>601257.68999999994</v>
          </cell>
          <cell r="T275">
            <v>529494.22</v>
          </cell>
          <cell r="V275">
            <v>564920.93000000005</v>
          </cell>
          <cell r="X275">
            <v>633739.51</v>
          </cell>
          <cell r="Z275">
            <v>554921.99</v>
          </cell>
          <cell r="AB275">
            <v>234372.83</v>
          </cell>
          <cell r="AD275">
            <v>6356808.5899999999</v>
          </cell>
        </row>
        <row r="276">
          <cell r="A276" t="str">
            <v>Professional Services</v>
          </cell>
          <cell r="F276">
            <v>80635</v>
          </cell>
          <cell r="H276">
            <v>53608</v>
          </cell>
          <cell r="J276">
            <v>69816</v>
          </cell>
          <cell r="L276">
            <v>62485.66</v>
          </cell>
          <cell r="N276">
            <v>52458.54</v>
          </cell>
          <cell r="P276">
            <v>32898.29</v>
          </cell>
          <cell r="R276">
            <v>54915.44</v>
          </cell>
          <cell r="T276">
            <v>27961.42</v>
          </cell>
          <cell r="V276">
            <v>63152.72</v>
          </cell>
          <cell r="X276">
            <v>52108</v>
          </cell>
          <cell r="Z276">
            <v>97156.84</v>
          </cell>
          <cell r="AB276">
            <v>127441.15</v>
          </cell>
          <cell r="AD276">
            <v>774637.05999999994</v>
          </cell>
        </row>
        <row r="277">
          <cell r="A277" t="str">
            <v>Facilities</v>
          </cell>
          <cell r="F277">
            <v>47108</v>
          </cell>
          <cell r="H277">
            <v>45035</v>
          </cell>
          <cell r="J277">
            <v>45179</v>
          </cell>
          <cell r="L277">
            <v>44529.65</v>
          </cell>
          <cell r="N277">
            <v>41978.31</v>
          </cell>
          <cell r="P277">
            <v>50080.26</v>
          </cell>
          <cell r="R277">
            <v>39532.28</v>
          </cell>
          <cell r="T277">
            <v>39734.129999999997</v>
          </cell>
          <cell r="V277">
            <v>63171.67</v>
          </cell>
          <cell r="X277">
            <v>50871.12</v>
          </cell>
          <cell r="Z277">
            <v>50146.41</v>
          </cell>
          <cell r="AB277">
            <v>39267.910000000003</v>
          </cell>
          <cell r="AD277">
            <v>556633.74</v>
          </cell>
        </row>
        <row r="278">
          <cell r="A278" t="str">
            <v>Technology</v>
          </cell>
          <cell r="F278">
            <v>103233</v>
          </cell>
          <cell r="H278">
            <v>101579.5</v>
          </cell>
          <cell r="J278">
            <v>43827</v>
          </cell>
          <cell r="L278">
            <v>81634.97</v>
          </cell>
          <cell r="N278">
            <v>65308.51</v>
          </cell>
          <cell r="P278">
            <v>70096.08</v>
          </cell>
          <cell r="R278">
            <v>77375.92</v>
          </cell>
          <cell r="T278">
            <v>81454.48</v>
          </cell>
          <cell r="V278">
            <v>77984.06</v>
          </cell>
          <cell r="X278">
            <v>81814.740000000005</v>
          </cell>
          <cell r="Z278">
            <v>80163.149999999994</v>
          </cell>
          <cell r="AB278">
            <v>81336.78</v>
          </cell>
          <cell r="AD278">
            <v>945808.19000000006</v>
          </cell>
        </row>
        <row r="279">
          <cell r="A279" t="str">
            <v>Marketing</v>
          </cell>
          <cell r="F279">
            <v>80335</v>
          </cell>
          <cell r="H279">
            <v>137586</v>
          </cell>
          <cell r="J279">
            <v>80575</v>
          </cell>
          <cell r="L279">
            <v>61685.96</v>
          </cell>
          <cell r="N279">
            <v>81524.87</v>
          </cell>
          <cell r="P279">
            <v>55829.15</v>
          </cell>
          <cell r="R279">
            <v>40527.9</v>
          </cell>
          <cell r="T279">
            <v>28475.3</v>
          </cell>
          <cell r="V279">
            <v>41097.24</v>
          </cell>
          <cell r="X279">
            <v>49319.72</v>
          </cell>
          <cell r="Z279">
            <v>73504.17</v>
          </cell>
          <cell r="AB279">
            <v>153596.15</v>
          </cell>
          <cell r="AD279">
            <v>884056.46000000008</v>
          </cell>
        </row>
        <row r="280">
          <cell r="A280" t="str">
            <v>Litigation</v>
          </cell>
          <cell r="F280">
            <v>0</v>
          </cell>
          <cell r="H280">
            <v>0</v>
          </cell>
          <cell r="J280">
            <v>0</v>
          </cell>
          <cell r="L280">
            <v>0</v>
          </cell>
          <cell r="N280">
            <v>0</v>
          </cell>
          <cell r="P280">
            <v>0</v>
          </cell>
          <cell r="R280">
            <v>0</v>
          </cell>
          <cell r="T280">
            <v>0</v>
          </cell>
          <cell r="V280">
            <v>0</v>
          </cell>
          <cell r="X280">
            <v>0</v>
          </cell>
          <cell r="Z280">
            <v>0</v>
          </cell>
          <cell r="AB280">
            <v>0</v>
          </cell>
          <cell r="AD280">
            <v>0</v>
          </cell>
        </row>
        <row r="281">
          <cell r="A281" t="str">
            <v>Admin &amp; Other</v>
          </cell>
          <cell r="F281">
            <v>103051</v>
          </cell>
          <cell r="H281">
            <v>109839</v>
          </cell>
          <cell r="J281">
            <v>105333</v>
          </cell>
          <cell r="L281">
            <v>106929</v>
          </cell>
          <cell r="N281">
            <v>114823.23</v>
          </cell>
          <cell r="P281">
            <v>116975.91</v>
          </cell>
          <cell r="R281">
            <v>116475.22</v>
          </cell>
          <cell r="T281">
            <v>126208.82</v>
          </cell>
          <cell r="V281">
            <v>73245.289999999994</v>
          </cell>
          <cell r="X281">
            <v>5026.55</v>
          </cell>
          <cell r="Z281">
            <v>13232.28</v>
          </cell>
          <cell r="AB281">
            <v>186069.98</v>
          </cell>
          <cell r="AD281">
            <v>1177209.28</v>
          </cell>
        </row>
        <row r="282">
          <cell r="A282" t="str">
            <v>Depreciation &amp; Amortization</v>
          </cell>
          <cell r="F282">
            <v>109904</v>
          </cell>
          <cell r="H282">
            <v>109904</v>
          </cell>
          <cell r="J282">
            <v>109904</v>
          </cell>
          <cell r="L282">
            <v>109904.17</v>
          </cell>
          <cell r="N282">
            <v>109904.17</v>
          </cell>
          <cell r="P282">
            <v>109904.17</v>
          </cell>
          <cell r="R282">
            <v>115410.67</v>
          </cell>
          <cell r="T282">
            <v>115410.67</v>
          </cell>
          <cell r="V282">
            <v>115410.67</v>
          </cell>
          <cell r="X282">
            <v>115410.67</v>
          </cell>
          <cell r="Z282">
            <v>98185</v>
          </cell>
          <cell r="AB282">
            <v>198128.72</v>
          </cell>
          <cell r="AD282">
            <v>1417380.9100000001</v>
          </cell>
        </row>
        <row r="283">
          <cell r="B283" t="str">
            <v>Total Fixed Costs</v>
          </cell>
          <cell r="F283">
            <v>1074297</v>
          </cell>
          <cell r="H283">
            <v>1043922.5</v>
          </cell>
          <cell r="J283">
            <v>984960</v>
          </cell>
          <cell r="L283">
            <v>1028341.4</v>
          </cell>
          <cell r="N283">
            <v>1021553.6400000001</v>
          </cell>
          <cell r="P283">
            <v>990429.28000000014</v>
          </cell>
          <cell r="R283">
            <v>1045495.12</v>
          </cell>
          <cell r="T283">
            <v>948739.04000000015</v>
          </cell>
          <cell r="V283">
            <v>998982.58000000019</v>
          </cell>
          <cell r="X283">
            <v>988290.31</v>
          </cell>
          <cell r="Z283">
            <v>967309.84000000008</v>
          </cell>
          <cell r="AB283">
            <v>1020213.52</v>
          </cell>
          <cell r="AD283">
            <v>12112534.23</v>
          </cell>
        </row>
        <row r="285">
          <cell r="C285" t="str">
            <v>Margin Over(Under) Breakeven</v>
          </cell>
          <cell r="F285">
            <v>314286.99999699998</v>
          </cell>
          <cell r="H285">
            <v>401314.7499985001</v>
          </cell>
          <cell r="J285">
            <v>530377.7499985001</v>
          </cell>
          <cell r="L285">
            <v>547454.34999850008</v>
          </cell>
          <cell r="N285">
            <v>500416.35999924992</v>
          </cell>
          <cell r="P285">
            <v>556813.21999999986</v>
          </cell>
          <cell r="R285">
            <v>477923.87999925006</v>
          </cell>
          <cell r="T285">
            <v>651771.95999999985</v>
          </cell>
          <cell r="V285">
            <v>581455.41999924986</v>
          </cell>
          <cell r="X285">
            <v>601579.44999924977</v>
          </cell>
          <cell r="Z285">
            <v>638154.14999999991</v>
          </cell>
          <cell r="AB285">
            <v>621677.19999999972</v>
          </cell>
          <cell r="AD285">
            <v>6423225.4899895005</v>
          </cell>
        </row>
        <row r="287">
          <cell r="A287" t="str">
            <v>Variable Costs</v>
          </cell>
        </row>
        <row r="288">
          <cell r="A288" t="str">
            <v>OEC Inside Commissions CollisionLink</v>
          </cell>
          <cell r="F288">
            <v>6</v>
          </cell>
          <cell r="H288">
            <v>11</v>
          </cell>
          <cell r="J288">
            <v>7</v>
          </cell>
          <cell r="L288">
            <v>6</v>
          </cell>
          <cell r="N288">
            <v>15</v>
          </cell>
          <cell r="P288">
            <v>21</v>
          </cell>
          <cell r="R288">
            <v>3</v>
          </cell>
          <cell r="T288">
            <v>1</v>
          </cell>
          <cell r="V288">
            <v>2</v>
          </cell>
          <cell r="X288">
            <v>7</v>
          </cell>
          <cell r="Z288">
            <v>2</v>
          </cell>
          <cell r="AB288">
            <v>1</v>
          </cell>
          <cell r="AD288">
            <v>82</v>
          </cell>
        </row>
        <row r="289">
          <cell r="F289">
            <v>2084</v>
          </cell>
          <cell r="H289">
            <v>2063</v>
          </cell>
          <cell r="J289">
            <v>2478</v>
          </cell>
          <cell r="L289">
            <v>2624</v>
          </cell>
          <cell r="N289">
            <v>2469</v>
          </cell>
          <cell r="P289">
            <v>3139</v>
          </cell>
          <cell r="R289">
            <v>2727</v>
          </cell>
          <cell r="T289">
            <v>2227</v>
          </cell>
          <cell r="V289">
            <v>1979</v>
          </cell>
          <cell r="X289">
            <v>875</v>
          </cell>
          <cell r="Z289">
            <v>250</v>
          </cell>
          <cell r="AB289">
            <v>125</v>
          </cell>
          <cell r="AD289">
            <v>23040</v>
          </cell>
        </row>
        <row r="290">
          <cell r="A290" t="str">
            <v>OEC Inside Commisions d2dLink GM</v>
          </cell>
          <cell r="F290">
            <v>15</v>
          </cell>
          <cell r="H290">
            <v>15</v>
          </cell>
          <cell r="J290">
            <v>35</v>
          </cell>
          <cell r="L290">
            <v>7</v>
          </cell>
          <cell r="N290">
            <v>4</v>
          </cell>
          <cell r="P290">
            <v>16</v>
          </cell>
          <cell r="R290">
            <v>13</v>
          </cell>
          <cell r="T290">
            <v>24</v>
          </cell>
          <cell r="V290">
            <v>2</v>
          </cell>
          <cell r="X290">
            <v>2</v>
          </cell>
          <cell r="Z290">
            <v>1</v>
          </cell>
          <cell r="AB290">
            <v>1</v>
          </cell>
          <cell r="AD290">
            <v>135</v>
          </cell>
        </row>
        <row r="291">
          <cell r="F291">
            <v>1125</v>
          </cell>
          <cell r="H291">
            <v>1125</v>
          </cell>
          <cell r="J291">
            <v>2625</v>
          </cell>
          <cell r="L291">
            <v>525</v>
          </cell>
          <cell r="N291">
            <v>300</v>
          </cell>
          <cell r="P291">
            <v>1200</v>
          </cell>
          <cell r="R291">
            <v>975</v>
          </cell>
          <cell r="T291">
            <v>1800</v>
          </cell>
          <cell r="V291">
            <v>150</v>
          </cell>
          <cell r="X291">
            <v>150</v>
          </cell>
          <cell r="Z291">
            <v>75</v>
          </cell>
          <cell r="AB291">
            <v>75</v>
          </cell>
          <cell r="AD291">
            <v>10125</v>
          </cell>
        </row>
        <row r="292">
          <cell r="A292" t="str">
            <v>OEC Inside Commisions DMSLink</v>
          </cell>
          <cell r="F292">
            <v>0</v>
          </cell>
          <cell r="H292">
            <v>0</v>
          </cell>
          <cell r="J292">
            <v>0</v>
          </cell>
          <cell r="L292">
            <v>0</v>
          </cell>
          <cell r="N292">
            <v>0</v>
          </cell>
          <cell r="P292">
            <v>0</v>
          </cell>
          <cell r="R292">
            <v>0</v>
          </cell>
          <cell r="T292">
            <v>0</v>
          </cell>
          <cell r="V292">
            <v>0</v>
          </cell>
          <cell r="X292">
            <v>0</v>
          </cell>
          <cell r="Z292">
            <v>0</v>
          </cell>
          <cell r="AB292">
            <v>0</v>
          </cell>
          <cell r="AD292">
            <v>0</v>
          </cell>
        </row>
        <row r="293">
          <cell r="F293">
            <v>0</v>
          </cell>
          <cell r="H293">
            <v>0</v>
          </cell>
          <cell r="J293">
            <v>0</v>
          </cell>
          <cell r="L293">
            <v>0</v>
          </cell>
          <cell r="N293">
            <v>0</v>
          </cell>
          <cell r="P293">
            <v>0</v>
          </cell>
          <cell r="R293">
            <v>0</v>
          </cell>
          <cell r="T293">
            <v>0</v>
          </cell>
          <cell r="V293">
            <v>0</v>
          </cell>
          <cell r="X293">
            <v>0</v>
          </cell>
          <cell r="Z293">
            <v>0</v>
          </cell>
          <cell r="AB293">
            <v>0</v>
          </cell>
          <cell r="AD293">
            <v>0</v>
          </cell>
        </row>
        <row r="294">
          <cell r="A294" t="str">
            <v>OEC Inside Commisions D2DLink Imports</v>
          </cell>
          <cell r="F294">
            <v>0</v>
          </cell>
          <cell r="H294">
            <v>0</v>
          </cell>
          <cell r="J294">
            <v>0</v>
          </cell>
          <cell r="L294">
            <v>0</v>
          </cell>
          <cell r="N294">
            <v>11</v>
          </cell>
          <cell r="P294">
            <v>34</v>
          </cell>
          <cell r="R294">
            <v>17</v>
          </cell>
          <cell r="T294">
            <v>9</v>
          </cell>
          <cell r="V294">
            <v>22</v>
          </cell>
          <cell r="X294">
            <v>51</v>
          </cell>
          <cell r="Z294">
            <v>268</v>
          </cell>
          <cell r="AB294">
            <v>154</v>
          </cell>
          <cell r="AD294">
            <v>566</v>
          </cell>
        </row>
        <row r="295">
          <cell r="F295">
            <v>0</v>
          </cell>
          <cell r="H295">
            <v>0</v>
          </cell>
          <cell r="J295">
            <v>0</v>
          </cell>
          <cell r="L295">
            <v>0</v>
          </cell>
          <cell r="N295">
            <v>825</v>
          </cell>
          <cell r="P295">
            <v>2550</v>
          </cell>
          <cell r="R295">
            <v>1275</v>
          </cell>
          <cell r="T295">
            <v>675</v>
          </cell>
          <cell r="V295">
            <v>1650</v>
          </cell>
          <cell r="X295">
            <v>3825</v>
          </cell>
          <cell r="Z295">
            <v>20100</v>
          </cell>
          <cell r="AB295">
            <v>11550</v>
          </cell>
          <cell r="AD295">
            <v>42450</v>
          </cell>
        </row>
        <row r="296">
          <cell r="A296" t="str">
            <v>OEC Inside Commisions FADs</v>
          </cell>
          <cell r="F296">
            <v>14</v>
          </cell>
          <cell r="H296">
            <v>7</v>
          </cell>
          <cell r="J296">
            <v>10</v>
          </cell>
          <cell r="L296">
            <v>3</v>
          </cell>
          <cell r="N296">
            <v>4</v>
          </cell>
          <cell r="P296">
            <v>8</v>
          </cell>
          <cell r="R296">
            <v>1</v>
          </cell>
          <cell r="T296">
            <v>2</v>
          </cell>
          <cell r="V296">
            <v>4</v>
          </cell>
          <cell r="X296">
            <v>2</v>
          </cell>
          <cell r="Z296">
            <v>2</v>
          </cell>
          <cell r="AB296">
            <v>16</v>
          </cell>
          <cell r="AD296">
            <v>73</v>
          </cell>
        </row>
        <row r="297">
          <cell r="F297">
            <v>1050</v>
          </cell>
          <cell r="H297">
            <v>525</v>
          </cell>
          <cell r="J297">
            <v>750</v>
          </cell>
          <cell r="L297">
            <v>225</v>
          </cell>
          <cell r="N297">
            <v>300</v>
          </cell>
          <cell r="P297">
            <v>600</v>
          </cell>
          <cell r="R297">
            <v>75</v>
          </cell>
          <cell r="T297">
            <v>150</v>
          </cell>
          <cell r="V297">
            <v>300</v>
          </cell>
          <cell r="X297">
            <v>150</v>
          </cell>
          <cell r="Z297">
            <v>150</v>
          </cell>
          <cell r="AB297">
            <v>1200</v>
          </cell>
          <cell r="AD297">
            <v>5475</v>
          </cell>
        </row>
        <row r="298">
          <cell r="AD298">
            <v>0</v>
          </cell>
        </row>
        <row r="299">
          <cell r="A299" t="str">
            <v>miscellaneous amount needed</v>
          </cell>
          <cell r="F299">
            <v>3625</v>
          </cell>
          <cell r="H299">
            <v>6424</v>
          </cell>
          <cell r="J299">
            <v>3925</v>
          </cell>
          <cell r="L299">
            <v>4500</v>
          </cell>
          <cell r="N299">
            <v>4875</v>
          </cell>
          <cell r="P299">
            <v>725</v>
          </cell>
          <cell r="R299">
            <v>4440</v>
          </cell>
          <cell r="T299">
            <v>2016</v>
          </cell>
          <cell r="V299">
            <v>4736</v>
          </cell>
          <cell r="X299">
            <v>5243</v>
          </cell>
          <cell r="Z299">
            <v>-8608</v>
          </cell>
          <cell r="AB299">
            <v>-2946</v>
          </cell>
          <cell r="AD299">
            <v>28955</v>
          </cell>
        </row>
        <row r="300">
          <cell r="A300" t="str">
            <v>Commissions</v>
          </cell>
          <cell r="F300">
            <v>7884</v>
          </cell>
          <cell r="H300">
            <v>10137</v>
          </cell>
          <cell r="J300">
            <v>9778</v>
          </cell>
          <cell r="L300">
            <v>7874</v>
          </cell>
          <cell r="N300">
            <v>8769</v>
          </cell>
          <cell r="P300">
            <v>8214</v>
          </cell>
          <cell r="R300">
            <v>9077</v>
          </cell>
          <cell r="T300">
            <v>6453</v>
          </cell>
          <cell r="V300">
            <v>8429</v>
          </cell>
          <cell r="X300">
            <v>10243</v>
          </cell>
          <cell r="Z300">
            <v>11967</v>
          </cell>
          <cell r="AB300">
            <v>10004</v>
          </cell>
          <cell r="AD300">
            <v>108829</v>
          </cell>
        </row>
        <row r="301">
          <cell r="A301" t="str">
            <v xml:space="preserve">         monthly net activations</v>
          </cell>
          <cell r="F301">
            <v>419</v>
          </cell>
          <cell r="H301">
            <v>283</v>
          </cell>
          <cell r="J301">
            <v>151</v>
          </cell>
          <cell r="L301">
            <v>72</v>
          </cell>
          <cell r="N301">
            <v>60</v>
          </cell>
          <cell r="P301">
            <v>140</v>
          </cell>
          <cell r="R301">
            <v>52</v>
          </cell>
          <cell r="T301">
            <v>222</v>
          </cell>
          <cell r="V301">
            <v>102</v>
          </cell>
          <cell r="X301">
            <v>90</v>
          </cell>
          <cell r="Z301">
            <v>222</v>
          </cell>
          <cell r="AB301">
            <v>177</v>
          </cell>
          <cell r="AD301">
            <v>177</v>
          </cell>
        </row>
        <row r="302">
          <cell r="A302" t="str">
            <v xml:space="preserve">         cumulative net activations</v>
          </cell>
          <cell r="F302">
            <v>8121</v>
          </cell>
          <cell r="H302">
            <v>8404</v>
          </cell>
          <cell r="J302">
            <v>8555</v>
          </cell>
          <cell r="L302">
            <v>8627</v>
          </cell>
          <cell r="N302">
            <v>8687</v>
          </cell>
          <cell r="P302">
            <v>8827</v>
          </cell>
          <cell r="R302">
            <v>8879</v>
          </cell>
          <cell r="T302">
            <v>9101</v>
          </cell>
          <cell r="V302">
            <v>9203</v>
          </cell>
          <cell r="X302">
            <v>9293</v>
          </cell>
          <cell r="Z302">
            <v>9515</v>
          </cell>
          <cell r="AB302">
            <v>9692</v>
          </cell>
          <cell r="AD302">
            <v>9692</v>
          </cell>
        </row>
        <row r="303">
          <cell r="A303" t="str">
            <v>Data Collection</v>
          </cell>
          <cell r="F303">
            <v>192717</v>
          </cell>
          <cell r="H303">
            <v>194682.5</v>
          </cell>
          <cell r="J303">
            <v>195365</v>
          </cell>
          <cell r="L303">
            <v>195558.5</v>
          </cell>
          <cell r="N303">
            <v>197580.5</v>
          </cell>
          <cell r="P303">
            <v>200768.5</v>
          </cell>
          <cell r="R303">
            <v>198666.5</v>
          </cell>
          <cell r="T303">
            <v>199695.5</v>
          </cell>
          <cell r="V303">
            <v>201178.5</v>
          </cell>
          <cell r="X303">
            <v>204557.5</v>
          </cell>
          <cell r="Z303">
            <v>206589.5</v>
          </cell>
          <cell r="AB303">
            <v>209350.5</v>
          </cell>
          <cell r="AD303">
            <v>2396710</v>
          </cell>
        </row>
        <row r="304">
          <cell r="A304" t="str">
            <v>DMS Integration</v>
          </cell>
          <cell r="F304">
            <v>0</v>
          </cell>
          <cell r="H304">
            <v>0</v>
          </cell>
          <cell r="J304">
            <v>0</v>
          </cell>
          <cell r="L304">
            <v>0</v>
          </cell>
          <cell r="N304">
            <v>0</v>
          </cell>
          <cell r="P304">
            <v>0</v>
          </cell>
          <cell r="R304">
            <v>0</v>
          </cell>
          <cell r="T304">
            <v>0</v>
          </cell>
          <cell r="V304">
            <v>0</v>
          </cell>
          <cell r="X304">
            <v>0</v>
          </cell>
          <cell r="Z304">
            <v>0</v>
          </cell>
          <cell r="AB304">
            <v>0</v>
          </cell>
          <cell r="AD304">
            <v>0</v>
          </cell>
        </row>
        <row r="305">
          <cell r="A305" t="str">
            <v>Other</v>
          </cell>
          <cell r="AD305">
            <v>0</v>
          </cell>
        </row>
        <row r="306">
          <cell r="B306" t="str">
            <v>Total Variable Costs</v>
          </cell>
          <cell r="F306">
            <v>200601</v>
          </cell>
          <cell r="H306">
            <v>204819.5</v>
          </cell>
          <cell r="J306">
            <v>205143</v>
          </cell>
          <cell r="L306">
            <v>203432.5</v>
          </cell>
          <cell r="N306">
            <v>206349.5</v>
          </cell>
          <cell r="P306">
            <v>208982.5</v>
          </cell>
          <cell r="R306">
            <v>207743.5</v>
          </cell>
          <cell r="T306">
            <v>206148.5</v>
          </cell>
          <cell r="V306">
            <v>209607.5</v>
          </cell>
          <cell r="X306">
            <v>214800.5</v>
          </cell>
          <cell r="Z306">
            <v>218556.5</v>
          </cell>
          <cell r="AB306">
            <v>219354.5</v>
          </cell>
          <cell r="AD306">
            <v>2505539</v>
          </cell>
        </row>
        <row r="308">
          <cell r="C308" t="str">
            <v>Net Margin</v>
          </cell>
          <cell r="F308">
            <v>113685.99999699998</v>
          </cell>
          <cell r="H308">
            <v>196495.2499985001</v>
          </cell>
          <cell r="J308">
            <v>325234.7499985001</v>
          </cell>
          <cell r="L308">
            <v>344021.84999850008</v>
          </cell>
          <cell r="N308">
            <v>294066.85999924992</v>
          </cell>
          <cell r="P308">
            <v>347830.71999999986</v>
          </cell>
          <cell r="R308">
            <v>270180.37999925006</v>
          </cell>
          <cell r="T308">
            <v>445623.45999999985</v>
          </cell>
          <cell r="V308">
            <v>371847.91999924986</v>
          </cell>
          <cell r="X308">
            <v>386778.94999924977</v>
          </cell>
          <cell r="Z308">
            <v>419597.64999999991</v>
          </cell>
          <cell r="AB308">
            <v>402322.69999999972</v>
          </cell>
          <cell r="AD308">
            <v>3917686.4899895005</v>
          </cell>
        </row>
        <row r="310">
          <cell r="A310" t="str">
            <v>Discretionary Costs</v>
          </cell>
        </row>
        <row r="311">
          <cell r="AD311">
            <v>0</v>
          </cell>
        </row>
        <row r="312">
          <cell r="A312" t="str">
            <v>Technology - DMS Integration</v>
          </cell>
          <cell r="F312">
            <v>0</v>
          </cell>
          <cell r="H312">
            <v>0</v>
          </cell>
          <cell r="J312">
            <v>0</v>
          </cell>
          <cell r="L312">
            <v>0</v>
          </cell>
          <cell r="N312">
            <v>0</v>
          </cell>
          <cell r="P312">
            <v>0</v>
          </cell>
          <cell r="R312">
            <v>0</v>
          </cell>
          <cell r="T312">
            <v>0</v>
          </cell>
          <cell r="V312">
            <v>0</v>
          </cell>
          <cell r="X312">
            <v>0</v>
          </cell>
          <cell r="Z312">
            <v>0</v>
          </cell>
          <cell r="AB312">
            <v>0</v>
          </cell>
          <cell r="AD312">
            <v>0</v>
          </cell>
        </row>
        <row r="313">
          <cell r="A313" t="str">
            <v>Canada Development</v>
          </cell>
          <cell r="F313">
            <v>0</v>
          </cell>
          <cell r="H313">
            <v>0</v>
          </cell>
          <cell r="J313">
            <v>0</v>
          </cell>
          <cell r="L313">
            <v>0</v>
          </cell>
          <cell r="N313">
            <v>0</v>
          </cell>
          <cell r="P313">
            <v>0</v>
          </cell>
          <cell r="R313">
            <v>0</v>
          </cell>
          <cell r="T313">
            <v>0</v>
          </cell>
          <cell r="V313">
            <v>0</v>
          </cell>
          <cell r="X313">
            <v>0</v>
          </cell>
          <cell r="Z313">
            <v>0</v>
          </cell>
          <cell r="AB313">
            <v>0</v>
          </cell>
          <cell r="AD313">
            <v>0</v>
          </cell>
        </row>
        <row r="314">
          <cell r="F314">
            <v>0</v>
          </cell>
          <cell r="H314">
            <v>0</v>
          </cell>
          <cell r="J314">
            <v>0</v>
          </cell>
          <cell r="L314">
            <v>0</v>
          </cell>
          <cell r="N314">
            <v>0</v>
          </cell>
          <cell r="P314">
            <v>0</v>
          </cell>
          <cell r="R314">
            <v>0</v>
          </cell>
          <cell r="T314">
            <v>0</v>
          </cell>
          <cell r="V314">
            <v>0</v>
          </cell>
          <cell r="X314">
            <v>0</v>
          </cell>
          <cell r="Z314">
            <v>0</v>
          </cell>
          <cell r="AB314">
            <v>0</v>
          </cell>
          <cell r="AD314">
            <v>0</v>
          </cell>
        </row>
        <row r="315">
          <cell r="B315" t="str">
            <v>Total Discretionary Costs</v>
          </cell>
          <cell r="F315">
            <v>0</v>
          </cell>
          <cell r="H315">
            <v>0</v>
          </cell>
          <cell r="J315">
            <v>0</v>
          </cell>
          <cell r="L315">
            <v>0</v>
          </cell>
          <cell r="N315">
            <v>0</v>
          </cell>
          <cell r="P315">
            <v>0</v>
          </cell>
          <cell r="R315">
            <v>0</v>
          </cell>
          <cell r="T315">
            <v>0</v>
          </cell>
          <cell r="V315">
            <v>0</v>
          </cell>
          <cell r="X315">
            <v>0</v>
          </cell>
          <cell r="Z315">
            <v>0</v>
          </cell>
          <cell r="AB315">
            <v>0</v>
          </cell>
          <cell r="AD315">
            <v>0</v>
          </cell>
        </row>
        <row r="317">
          <cell r="B317" t="str">
            <v>Total Costs</v>
          </cell>
          <cell r="F317">
            <v>1274898</v>
          </cell>
          <cell r="H317">
            <v>1248742</v>
          </cell>
          <cell r="J317">
            <v>1190103</v>
          </cell>
          <cell r="L317">
            <v>1231773.8999999999</v>
          </cell>
          <cell r="N317">
            <v>1227903.1400000001</v>
          </cell>
          <cell r="P317">
            <v>1199411.7800000003</v>
          </cell>
          <cell r="R317">
            <v>1253238.6200000001</v>
          </cell>
          <cell r="T317">
            <v>1154887.54</v>
          </cell>
          <cell r="V317">
            <v>1208590.08</v>
          </cell>
          <cell r="X317">
            <v>1203090.81</v>
          </cell>
          <cell r="Z317">
            <v>1185866.3400000001</v>
          </cell>
          <cell r="AB317">
            <v>1239568.02</v>
          </cell>
          <cell r="AD317">
            <v>14618073.23</v>
          </cell>
        </row>
        <row r="319">
          <cell r="C319" t="str">
            <v>Operating Income(Loss)</v>
          </cell>
          <cell r="F319">
            <v>113685.99999699998</v>
          </cell>
          <cell r="H319">
            <v>196495.2499985001</v>
          </cell>
          <cell r="J319">
            <v>325234.7499985001</v>
          </cell>
          <cell r="L319">
            <v>344021.84999850008</v>
          </cell>
          <cell r="N319">
            <v>294066.85999924992</v>
          </cell>
          <cell r="P319">
            <v>347830.71999999986</v>
          </cell>
          <cell r="R319">
            <v>270180.37999925006</v>
          </cell>
          <cell r="T319">
            <v>445623.45999999985</v>
          </cell>
          <cell r="V319">
            <v>371847.91999924986</v>
          </cell>
          <cell r="X319">
            <v>386778.94999924977</v>
          </cell>
          <cell r="Z319">
            <v>419597.64999999991</v>
          </cell>
          <cell r="AB319">
            <v>402322.69999999972</v>
          </cell>
          <cell r="AD319">
            <v>3917686.4899895005</v>
          </cell>
        </row>
        <row r="321">
          <cell r="C321" t="str">
            <v>Quarterly Operating Income (Loss)</v>
          </cell>
          <cell r="J321">
            <v>635415.99999400019</v>
          </cell>
          <cell r="P321">
            <v>985919.42999774986</v>
          </cell>
          <cell r="V321">
            <v>1087651.7599984999</v>
          </cell>
          <cell r="AB321">
            <v>1208699.2999992494</v>
          </cell>
        </row>
        <row r="343">
          <cell r="A343" t="str">
            <v>Cash Flow - FORECAST</v>
          </cell>
        </row>
        <row r="344">
          <cell r="A344" t="str">
            <v>Year Ending December 31, 2003</v>
          </cell>
        </row>
        <row r="346">
          <cell r="A346" t="str">
            <v>Updated:</v>
          </cell>
          <cell r="D346">
            <v>38367.43176712963</v>
          </cell>
        </row>
        <row r="349">
          <cell r="F349" t="str">
            <v>JAN</v>
          </cell>
          <cell r="H349" t="str">
            <v>FEB</v>
          </cell>
          <cell r="J349" t="str">
            <v>MAR</v>
          </cell>
          <cell r="L349" t="str">
            <v>APR</v>
          </cell>
          <cell r="N349" t="str">
            <v>MAY</v>
          </cell>
          <cell r="P349" t="str">
            <v>JUN</v>
          </cell>
          <cell r="R349" t="str">
            <v>JUL</v>
          </cell>
          <cell r="T349" t="str">
            <v>AUG</v>
          </cell>
          <cell r="V349" t="str">
            <v>SEP</v>
          </cell>
          <cell r="X349" t="str">
            <v>OCT</v>
          </cell>
          <cell r="Z349" t="str">
            <v>NOV</v>
          </cell>
          <cell r="AB349" t="str">
            <v>DEC</v>
          </cell>
          <cell r="AD349" t="str">
            <v>TOTAL</v>
          </cell>
        </row>
        <row r="351">
          <cell r="A351" t="str">
            <v>Beginning Cash Balance</v>
          </cell>
          <cell r="F351">
            <v>3320670.0473031392</v>
          </cell>
          <cell r="H351">
            <v>3234848.3777445625</v>
          </cell>
          <cell r="J351">
            <v>3822997.8729429552</v>
          </cell>
          <cell r="L351">
            <v>3926768.7924732971</v>
          </cell>
          <cell r="N351">
            <v>4424018.0138691906</v>
          </cell>
          <cell r="P351">
            <v>4468975.3521442888</v>
          </cell>
          <cell r="R351">
            <v>4750312.4604927991</v>
          </cell>
          <cell r="T351">
            <v>5058884.8061488271</v>
          </cell>
          <cell r="V351">
            <v>5335809.32</v>
          </cell>
          <cell r="X351">
            <v>5644238.9499769658</v>
          </cell>
          <cell r="Z351">
            <v>6147063.6496880297</v>
          </cell>
          <cell r="AB351">
            <v>6757527.8650690839</v>
          </cell>
        </row>
        <row r="353">
          <cell r="A353" t="str">
            <v xml:space="preserve">Incoming </v>
          </cell>
        </row>
        <row r="355">
          <cell r="A355" t="str">
            <v>Partner Contributions(Distributions)</v>
          </cell>
          <cell r="AD355">
            <v>0</v>
          </cell>
        </row>
        <row r="356">
          <cell r="A356" t="str">
            <v>CollisionLink Revenue</v>
          </cell>
          <cell r="F356">
            <v>62641.999996999999</v>
          </cell>
          <cell r="H356">
            <v>58164.499998500003</v>
          </cell>
          <cell r="J356">
            <v>64356.249998500003</v>
          </cell>
          <cell r="L356">
            <v>61580.249998500003</v>
          </cell>
          <cell r="N356">
            <v>69854.999999249994</v>
          </cell>
          <cell r="P356">
            <v>76660</v>
          </cell>
          <cell r="R356">
            <v>65308.999999250002</v>
          </cell>
          <cell r="T356">
            <v>66731</v>
          </cell>
          <cell r="V356">
            <v>54374.999999250002</v>
          </cell>
          <cell r="X356">
            <v>60764.419999250014</v>
          </cell>
          <cell r="Z356">
            <v>52369.18</v>
          </cell>
          <cell r="AB356">
            <v>57131.92</v>
          </cell>
          <cell r="AD356">
            <v>749938.51998950006</v>
          </cell>
        </row>
        <row r="357">
          <cell r="F357">
            <v>0</v>
          </cell>
          <cell r="H357">
            <v>0</v>
          </cell>
          <cell r="J357">
            <v>0</v>
          </cell>
          <cell r="L357">
            <v>0</v>
          </cell>
          <cell r="N357">
            <v>0</v>
          </cell>
          <cell r="P357">
            <v>0</v>
          </cell>
          <cell r="R357">
            <v>0</v>
          </cell>
          <cell r="T357">
            <v>0</v>
          </cell>
          <cell r="V357">
            <v>0</v>
          </cell>
          <cell r="X357">
            <v>0</v>
          </cell>
          <cell r="Z357">
            <v>0</v>
          </cell>
          <cell r="AB357">
            <v>0</v>
          </cell>
          <cell r="AD357">
            <v>0</v>
          </cell>
        </row>
        <row r="358">
          <cell r="A358" t="str">
            <v>D2DLink Revenue</v>
          </cell>
          <cell r="F358">
            <v>1325942</v>
          </cell>
          <cell r="H358">
            <v>1387072.75</v>
          </cell>
          <cell r="J358">
            <v>1450981.5</v>
          </cell>
          <cell r="L358">
            <v>1514215.5</v>
          </cell>
          <cell r="N358">
            <v>1452115</v>
          </cell>
          <cell r="P358">
            <v>1470582.5</v>
          </cell>
          <cell r="R358">
            <v>1458110</v>
          </cell>
          <cell r="T358">
            <v>1533779.63</v>
          </cell>
          <cell r="V358">
            <v>1526063</v>
          </cell>
          <cell r="X358">
            <v>1529105.3399999999</v>
          </cell>
          <cell r="Z358">
            <v>1553094.81</v>
          </cell>
          <cell r="AB358">
            <v>1584758.7999999998</v>
          </cell>
          <cell r="AD358">
            <v>17785820.829999998</v>
          </cell>
        </row>
        <row r="359">
          <cell r="A359" t="str">
            <v>Other Revenue</v>
          </cell>
          <cell r="F359">
            <v>0</v>
          </cell>
          <cell r="H359">
            <v>0</v>
          </cell>
          <cell r="J359">
            <v>0</v>
          </cell>
          <cell r="L359">
            <v>0</v>
          </cell>
          <cell r="N359">
            <v>0</v>
          </cell>
          <cell r="P359">
            <v>0</v>
          </cell>
          <cell r="R359">
            <v>0</v>
          </cell>
          <cell r="T359">
            <v>0</v>
          </cell>
          <cell r="V359">
            <v>0</v>
          </cell>
          <cell r="X359">
            <v>0</v>
          </cell>
          <cell r="Z359">
            <v>0</v>
          </cell>
          <cell r="AB359">
            <v>0</v>
          </cell>
          <cell r="AD359">
            <v>0</v>
          </cell>
        </row>
        <row r="360">
          <cell r="A360" t="str">
            <v>DMSLink Revenue</v>
          </cell>
          <cell r="F360">
            <v>0</v>
          </cell>
          <cell r="H360">
            <v>0</v>
          </cell>
          <cell r="J360">
            <v>0</v>
          </cell>
          <cell r="L360">
            <v>0</v>
          </cell>
          <cell r="N360">
            <v>0</v>
          </cell>
          <cell r="P360">
            <v>0</v>
          </cell>
          <cell r="R360">
            <v>0</v>
          </cell>
          <cell r="T360">
            <v>0</v>
          </cell>
          <cell r="V360">
            <v>0</v>
          </cell>
          <cell r="X360">
            <v>0</v>
          </cell>
          <cell r="Z360">
            <v>0</v>
          </cell>
          <cell r="AB360">
            <v>0</v>
          </cell>
          <cell r="AD360">
            <v>0</v>
          </cell>
        </row>
        <row r="361">
          <cell r="AD361">
            <v>0</v>
          </cell>
        </row>
        <row r="362">
          <cell r="A362" t="str">
            <v>Interest Received</v>
          </cell>
          <cell r="F362">
            <v>2597.4204442440578</v>
          </cell>
          <cell r="H362">
            <v>2450.4701998027476</v>
          </cell>
          <cell r="J362">
            <v>2967.004531751154</v>
          </cell>
          <cell r="L362">
            <v>3052.7663973044264</v>
          </cell>
          <cell r="N362">
            <v>2998.9782758039164</v>
          </cell>
          <cell r="P362">
            <v>2786.8183495097528</v>
          </cell>
          <cell r="R362">
            <v>2556.3856557328199</v>
          </cell>
          <cell r="T362">
            <v>7062.5030038430168</v>
          </cell>
          <cell r="V362">
            <v>10454.880825</v>
          </cell>
          <cell r="X362">
            <v>9929.8993437356039</v>
          </cell>
          <cell r="Z362">
            <v>11061.244781055018</v>
          </cell>
          <cell r="AB362">
            <v>13961.63807139731</v>
          </cell>
          <cell r="AD362">
            <v>71880.009879179808</v>
          </cell>
        </row>
        <row r="363">
          <cell r="A363" t="str">
            <v>Other Income</v>
          </cell>
          <cell r="R363">
            <v>123.16</v>
          </cell>
        </row>
        <row r="364">
          <cell r="A364" t="str">
            <v>Total Incoming</v>
          </cell>
          <cell r="F364">
            <v>1391181.420441244</v>
          </cell>
          <cell r="H364">
            <v>1447687.7201983028</v>
          </cell>
          <cell r="J364">
            <v>1518304.7545302513</v>
          </cell>
          <cell r="L364">
            <v>1578848.5163958045</v>
          </cell>
          <cell r="N364">
            <v>1524968.9782750539</v>
          </cell>
          <cell r="P364">
            <v>1550029.3183495097</v>
          </cell>
          <cell r="R364">
            <v>1526098.5456549828</v>
          </cell>
          <cell r="T364">
            <v>1607573.133003843</v>
          </cell>
          <cell r="V364">
            <v>1590892.8808242502</v>
          </cell>
          <cell r="X364">
            <v>1599799.6593429854</v>
          </cell>
          <cell r="Z364">
            <v>1616525.234781055</v>
          </cell>
          <cell r="AB364">
            <v>1655852.3580713971</v>
          </cell>
          <cell r="AD364">
            <v>18607639.359868679</v>
          </cell>
        </row>
        <row r="366">
          <cell r="A366" t="str">
            <v>Outgoing</v>
          </cell>
        </row>
        <row r="368">
          <cell r="A368" t="str">
            <v>Total Spending</v>
          </cell>
          <cell r="F368">
            <v>-1274898</v>
          </cell>
          <cell r="H368">
            <v>-1248742</v>
          </cell>
          <cell r="J368">
            <v>-1190103</v>
          </cell>
          <cell r="L368">
            <v>-1231773.8999999999</v>
          </cell>
          <cell r="N368">
            <v>-1227903.1400000001</v>
          </cell>
          <cell r="P368">
            <v>-1199411.7800000003</v>
          </cell>
          <cell r="R368">
            <v>-1253238.6200000001</v>
          </cell>
          <cell r="T368">
            <v>-1154887.54</v>
          </cell>
          <cell r="V368">
            <v>-1208590.08</v>
          </cell>
          <cell r="X368">
            <v>-1203090.81</v>
          </cell>
          <cell r="Z368">
            <v>-1185866.3400000001</v>
          </cell>
          <cell r="AB368">
            <v>-1239568.02</v>
          </cell>
          <cell r="AD368">
            <v>-14618073.23</v>
          </cell>
        </row>
        <row r="369">
          <cell r="A369" t="str">
            <v>Depreciation &amp; Amortization</v>
          </cell>
          <cell r="F369">
            <v>109904</v>
          </cell>
          <cell r="H369">
            <v>109904</v>
          </cell>
          <cell r="J369">
            <v>109904</v>
          </cell>
          <cell r="L369">
            <v>109904.17</v>
          </cell>
          <cell r="N369">
            <v>109904.17</v>
          </cell>
          <cell r="P369">
            <v>109904.17</v>
          </cell>
          <cell r="R369">
            <v>115410.67</v>
          </cell>
          <cell r="T369">
            <v>115410.67</v>
          </cell>
          <cell r="V369">
            <v>115410.67</v>
          </cell>
          <cell r="X369">
            <v>115410.67</v>
          </cell>
          <cell r="Z369">
            <v>98185</v>
          </cell>
          <cell r="AB369">
            <v>198128.72</v>
          </cell>
          <cell r="AD369">
            <v>1417380.9100000001</v>
          </cell>
        </row>
        <row r="370">
          <cell r="A370" t="str">
            <v>Discretionary Reductions</v>
          </cell>
        </row>
        <row r="371">
          <cell r="A371" t="str">
            <v>Capital</v>
          </cell>
        </row>
        <row r="372">
          <cell r="A372" t="str">
            <v xml:space="preserve">   B&amp;H Furniture &amp; Fixtures</v>
          </cell>
          <cell r="F372">
            <v>0</v>
          </cell>
          <cell r="H372">
            <v>0</v>
          </cell>
          <cell r="J372">
            <v>0</v>
          </cell>
          <cell r="L372">
            <v>0</v>
          </cell>
          <cell r="N372">
            <v>0</v>
          </cell>
          <cell r="P372">
            <v>0</v>
          </cell>
          <cell r="R372">
            <v>0</v>
          </cell>
          <cell r="T372">
            <v>0</v>
          </cell>
          <cell r="V372">
            <v>0</v>
          </cell>
          <cell r="X372">
            <v>0</v>
          </cell>
          <cell r="Z372">
            <v>0</v>
          </cell>
          <cell r="AB372">
            <v>-281158</v>
          </cell>
          <cell r="AD372">
            <v>-281158</v>
          </cell>
        </row>
        <row r="373">
          <cell r="A373" t="str">
            <v xml:space="preserve">   Furniture, Computers, Equipment</v>
          </cell>
          <cell r="F373">
            <v>-9381.1200000000008</v>
          </cell>
          <cell r="H373">
            <v>-50234.79</v>
          </cell>
          <cell r="J373">
            <v>-46914.039999999994</v>
          </cell>
          <cell r="L373">
            <v>-16238.449999999997</v>
          </cell>
          <cell r="N373">
            <v>2744.2200000000012</v>
          </cell>
          <cell r="P373">
            <v>-336609.22000000003</v>
          </cell>
          <cell r="R373">
            <v>-196293.05999999994</v>
          </cell>
          <cell r="T373">
            <v>-184151.21</v>
          </cell>
          <cell r="V373">
            <v>-81518.63</v>
          </cell>
          <cell r="X373">
            <v>-16549.809999999939</v>
          </cell>
          <cell r="Z373">
            <v>-23494.86</v>
          </cell>
          <cell r="AB373">
            <v>-414336.32</v>
          </cell>
          <cell r="AD373">
            <v>-1372977.2899999998</v>
          </cell>
        </row>
        <row r="374">
          <cell r="A374" t="str">
            <v xml:space="preserve">   Software in Progress</v>
          </cell>
          <cell r="F374">
            <v>0</v>
          </cell>
          <cell r="H374">
            <v>0</v>
          </cell>
          <cell r="J374">
            <v>-24438.75</v>
          </cell>
          <cell r="L374">
            <v>-43721</v>
          </cell>
          <cell r="N374">
            <v>-66861</v>
          </cell>
          <cell r="P374">
            <v>-47975</v>
          </cell>
          <cell r="R374">
            <v>-42560</v>
          </cell>
          <cell r="T374">
            <v>-37524</v>
          </cell>
          <cell r="V374">
            <v>-25335.39</v>
          </cell>
          <cell r="X374">
            <v>-14582.5</v>
          </cell>
          <cell r="Z374">
            <v>-2327.5</v>
          </cell>
          <cell r="AB374">
            <v>0</v>
          </cell>
          <cell r="AD374">
            <v>-305325.14</v>
          </cell>
        </row>
        <row r="375">
          <cell r="A375" t="str">
            <v xml:space="preserve">      Total CAPEX</v>
          </cell>
          <cell r="F375">
            <v>-9381.1200000000008</v>
          </cell>
          <cell r="H375">
            <v>-50234.79</v>
          </cell>
          <cell r="J375">
            <v>-71352.789999999994</v>
          </cell>
          <cell r="L375">
            <v>-59959.45</v>
          </cell>
          <cell r="N375">
            <v>-64116.78</v>
          </cell>
          <cell r="P375">
            <v>-384584.22000000003</v>
          </cell>
          <cell r="R375">
            <v>-238853.05999999994</v>
          </cell>
          <cell r="T375">
            <v>-221675.21</v>
          </cell>
          <cell r="V375">
            <v>-106854.02</v>
          </cell>
          <cell r="X375">
            <v>-31132.309999999939</v>
          </cell>
          <cell r="Z375">
            <v>-25822.36</v>
          </cell>
          <cell r="AB375">
            <v>-695494.32000000007</v>
          </cell>
          <cell r="AD375">
            <v>-1959460.4299999997</v>
          </cell>
        </row>
        <row r="377">
          <cell r="A377" t="str">
            <v xml:space="preserve">   Furniture &amp; Fixtures Retirements</v>
          </cell>
          <cell r="F377">
            <v>0</v>
          </cell>
          <cell r="H377">
            <v>0</v>
          </cell>
          <cell r="J377">
            <v>0</v>
          </cell>
          <cell r="L377">
            <v>0</v>
          </cell>
          <cell r="N377">
            <v>0</v>
          </cell>
          <cell r="P377">
            <v>274096.73</v>
          </cell>
          <cell r="R377">
            <v>0</v>
          </cell>
          <cell r="T377">
            <v>0</v>
          </cell>
          <cell r="V377">
            <v>0</v>
          </cell>
          <cell r="X377">
            <v>0</v>
          </cell>
          <cell r="Z377">
            <v>0</v>
          </cell>
          <cell r="AB377">
            <v>0</v>
          </cell>
          <cell r="AD377">
            <v>-274096.73</v>
          </cell>
        </row>
        <row r="378">
          <cell r="A378" t="str">
            <v xml:space="preserve">   Accum Deprec - Furn &amp; Fix Retirements</v>
          </cell>
          <cell r="F378">
            <v>0</v>
          </cell>
          <cell r="H378">
            <v>0</v>
          </cell>
          <cell r="J378">
            <v>0</v>
          </cell>
          <cell r="L378">
            <v>0</v>
          </cell>
          <cell r="N378">
            <v>0</v>
          </cell>
          <cell r="P378">
            <v>-78313.350000000006</v>
          </cell>
          <cell r="R378">
            <v>0</v>
          </cell>
          <cell r="T378">
            <v>0</v>
          </cell>
          <cell r="V378">
            <v>0</v>
          </cell>
          <cell r="X378">
            <v>0</v>
          </cell>
          <cell r="Z378">
            <v>0</v>
          </cell>
          <cell r="AB378">
            <v>0</v>
          </cell>
          <cell r="AD378">
            <v>78313.350000000006</v>
          </cell>
        </row>
        <row r="379">
          <cell r="A379" t="str">
            <v xml:space="preserve">     Net Retirements</v>
          </cell>
          <cell r="F379">
            <v>0</v>
          </cell>
          <cell r="H379">
            <v>0</v>
          </cell>
          <cell r="J379">
            <v>0</v>
          </cell>
          <cell r="L379">
            <v>0</v>
          </cell>
          <cell r="N379">
            <v>0</v>
          </cell>
          <cell r="P379">
            <v>195783.37999999998</v>
          </cell>
          <cell r="R379">
            <v>0</v>
          </cell>
          <cell r="T379">
            <v>0</v>
          </cell>
          <cell r="V379">
            <v>0</v>
          </cell>
          <cell r="X379">
            <v>0</v>
          </cell>
          <cell r="Z379">
            <v>0</v>
          </cell>
          <cell r="AB379">
            <v>0</v>
          </cell>
          <cell r="AD379">
            <v>-195783.37999999998</v>
          </cell>
        </row>
        <row r="381">
          <cell r="A381" t="str">
            <v>Royalty Expense</v>
          </cell>
          <cell r="F381">
            <v>-84512.039999820001</v>
          </cell>
          <cell r="H381">
            <v>-85518.234999909997</v>
          </cell>
          <cell r="J381">
            <v>-90919.264999909996</v>
          </cell>
          <cell r="L381">
            <v>-94547.744999910006</v>
          </cell>
          <cell r="N381">
            <v>-91318.199999955003</v>
          </cell>
          <cell r="P381">
            <v>-92834.55</v>
          </cell>
          <cell r="R381">
            <v>-91405.119999955001</v>
          </cell>
          <cell r="T381">
            <v>-96030.66</v>
          </cell>
          <cell r="V381">
            <v>-94826.279999955004</v>
          </cell>
          <cell r="X381">
            <v>-95392.185599954988</v>
          </cell>
          <cell r="Z381">
            <v>-96327.839399999997</v>
          </cell>
          <cell r="AB381">
            <v>-98513.44319999998</v>
          </cell>
          <cell r="AD381">
            <v>-1112145.5631993702</v>
          </cell>
        </row>
        <row r="382">
          <cell r="A382" t="str">
            <v>Interest Expense</v>
          </cell>
          <cell r="T382">
            <v>-2539</v>
          </cell>
          <cell r="V382">
            <v>-1170</v>
          </cell>
          <cell r="Z382">
            <v>-1170</v>
          </cell>
          <cell r="AB382">
            <v>-1136</v>
          </cell>
          <cell r="AD382">
            <v>-6015</v>
          </cell>
        </row>
        <row r="383">
          <cell r="A383" t="str">
            <v>Repayment of Capital Lease Obligation</v>
          </cell>
          <cell r="P383">
            <v>0</v>
          </cell>
          <cell r="X383">
            <v>-9620</v>
          </cell>
          <cell r="Z383">
            <v>-9588</v>
          </cell>
          <cell r="AB383">
            <v>-9588</v>
          </cell>
          <cell r="AD383">
            <v>-28796</v>
          </cell>
        </row>
        <row r="385">
          <cell r="A385" t="str">
            <v>Total Outgoing</v>
          </cell>
          <cell r="F385">
            <v>-1258887.1599998202</v>
          </cell>
          <cell r="H385">
            <v>-1274591.02499991</v>
          </cell>
          <cell r="J385">
            <v>-1242471.0549999101</v>
          </cell>
          <cell r="L385">
            <v>-1276376.9249999099</v>
          </cell>
          <cell r="N385">
            <v>-1273433.9499999552</v>
          </cell>
          <cell r="P385">
            <v>-1371143.0000000005</v>
          </cell>
          <cell r="R385">
            <v>-1468086.1299999552</v>
          </cell>
          <cell r="T385">
            <v>-1359721.74</v>
          </cell>
          <cell r="V385">
            <v>-1296029.7099999553</v>
          </cell>
          <cell r="X385">
            <v>-1223824.6355999552</v>
          </cell>
          <cell r="Z385">
            <v>-1220589.5394000001</v>
          </cell>
          <cell r="AB385">
            <v>-1846171.0632000002</v>
          </cell>
          <cell r="AD385">
            <v>-16502892.69319937</v>
          </cell>
        </row>
        <row r="387">
          <cell r="A387" t="str">
            <v>Net Change in Working Capital</v>
          </cell>
          <cell r="F387">
            <v>-218115.93000000017</v>
          </cell>
          <cell r="H387">
            <v>415052.79999999981</v>
          </cell>
          <cell r="J387">
            <v>-172062.77999999886</v>
          </cell>
          <cell r="L387">
            <v>194777.62999999942</v>
          </cell>
          <cell r="N387">
            <v>-206577.69000000041</v>
          </cell>
          <cell r="P387">
            <v>102450.78999900119</v>
          </cell>
          <cell r="R387">
            <v>250559.93000100041</v>
          </cell>
          <cell r="T387">
            <v>29073.120847330429</v>
          </cell>
          <cell r="V387">
            <v>13566.459152670577</v>
          </cell>
          <cell r="X387">
            <v>126849.6759680328</v>
          </cell>
          <cell r="Z387">
            <v>214528.51999999909</v>
          </cell>
          <cell r="AB387">
            <v>1700142.1794343255</v>
          </cell>
          <cell r="AD387">
            <v>2450244.7054023598</v>
          </cell>
        </row>
        <row r="390">
          <cell r="A390" t="str">
            <v>Ending Cash Balance</v>
          </cell>
          <cell r="F390">
            <v>3234848.3777445625</v>
          </cell>
          <cell r="H390">
            <v>3822997.8729429552</v>
          </cell>
          <cell r="J390">
            <v>3926768.7924732971</v>
          </cell>
          <cell r="L390">
            <v>4424018.0138691906</v>
          </cell>
          <cell r="N390">
            <v>4468975.3521442888</v>
          </cell>
          <cell r="P390">
            <v>4750312.4604927991</v>
          </cell>
          <cell r="R390">
            <v>5058884.8061488271</v>
          </cell>
          <cell r="T390">
            <v>5335809.32</v>
          </cell>
          <cell r="V390">
            <v>5644238.9499769658</v>
          </cell>
          <cell r="X390">
            <v>6147063.6496880297</v>
          </cell>
          <cell r="Z390">
            <v>6757527.8650690839</v>
          </cell>
          <cell r="AB390">
            <v>8267351.3393748067</v>
          </cell>
        </row>
        <row r="393">
          <cell r="A393" t="str">
            <v>Net Cash Flow</v>
          </cell>
          <cell r="F393">
            <v>-85821.669558576774</v>
          </cell>
          <cell r="H393">
            <v>588149.49519839277</v>
          </cell>
          <cell r="J393">
            <v>103770.91953034187</v>
          </cell>
          <cell r="L393">
            <v>497249.22139589349</v>
          </cell>
          <cell r="N393">
            <v>44957.338275098242</v>
          </cell>
          <cell r="P393">
            <v>281337.10834851023</v>
          </cell>
          <cell r="R393">
            <v>308572.34565602802</v>
          </cell>
          <cell r="T393">
            <v>276924.51385117322</v>
          </cell>
          <cell r="V393">
            <v>308429.62997696549</v>
          </cell>
          <cell r="X393">
            <v>502824.69971106388</v>
          </cell>
          <cell r="Z393">
            <v>610464.21538105421</v>
          </cell>
          <cell r="AB393">
            <v>1509823.4743057229</v>
          </cell>
          <cell r="AD393">
            <v>4946681.2920716675</v>
          </cell>
        </row>
        <row r="395">
          <cell r="A395" t="str">
            <v>Less Partner Capitial Contributions</v>
          </cell>
          <cell r="V395">
            <v>0</v>
          </cell>
          <cell r="AD395">
            <v>0</v>
          </cell>
        </row>
        <row r="396">
          <cell r="A396" t="str">
            <v>Less Litigation</v>
          </cell>
          <cell r="F396">
            <v>0</v>
          </cell>
          <cell r="H396">
            <v>0</v>
          </cell>
          <cell r="J396">
            <v>0</v>
          </cell>
          <cell r="L396">
            <v>0</v>
          </cell>
          <cell r="N396">
            <v>0</v>
          </cell>
          <cell r="P396">
            <v>0</v>
          </cell>
          <cell r="R396">
            <v>0</v>
          </cell>
          <cell r="T396">
            <v>0</v>
          </cell>
          <cell r="V396">
            <v>0</v>
          </cell>
          <cell r="X396">
            <v>0</v>
          </cell>
          <cell r="Z396">
            <v>0</v>
          </cell>
          <cell r="AB396">
            <v>0</v>
          </cell>
          <cell r="AD396">
            <v>0</v>
          </cell>
        </row>
        <row r="397">
          <cell r="A397" t="str">
            <v>Net Change in Working Capital</v>
          </cell>
          <cell r="F397">
            <v>218115.93000000017</v>
          </cell>
          <cell r="H397">
            <v>-415052.79999999981</v>
          </cell>
          <cell r="J397">
            <v>172062.77999999886</v>
          </cell>
          <cell r="L397">
            <v>-194777.62999999942</v>
          </cell>
          <cell r="N397">
            <v>206577.69000000041</v>
          </cell>
          <cell r="P397">
            <v>-102450.78999900119</v>
          </cell>
          <cell r="R397">
            <v>-250559.93000100041</v>
          </cell>
          <cell r="T397">
            <v>-29073.120847330429</v>
          </cell>
          <cell r="V397">
            <v>-13566.459152670577</v>
          </cell>
          <cell r="X397">
            <v>-126849.6759680328</v>
          </cell>
          <cell r="Z397">
            <v>-214528.51999999909</v>
          </cell>
          <cell r="AB397">
            <v>-1700142.1794343255</v>
          </cell>
          <cell r="AD397">
            <v>-2450244.7054023598</v>
          </cell>
        </row>
        <row r="399">
          <cell r="A399" t="str">
            <v>Adjusted Net Cash Flow</v>
          </cell>
          <cell r="F399">
            <v>132294.26044142339</v>
          </cell>
          <cell r="H399">
            <v>173096.69519839296</v>
          </cell>
          <cell r="J399">
            <v>275833.69953034073</v>
          </cell>
          <cell r="L399">
            <v>302471.59139589407</v>
          </cell>
          <cell r="N399">
            <v>251535.02827509865</v>
          </cell>
          <cell r="P399">
            <v>178886.31834950903</v>
          </cell>
          <cell r="R399">
            <v>58012.415655027609</v>
          </cell>
          <cell r="T399">
            <v>247851.39300384279</v>
          </cell>
          <cell r="V399">
            <v>294863.17082429491</v>
          </cell>
          <cell r="X399">
            <v>375975.02374303108</v>
          </cell>
          <cell r="Z399">
            <v>395935.69538105512</v>
          </cell>
          <cell r="AB399">
            <v>-190318.70512860268</v>
          </cell>
          <cell r="AD399">
            <v>2496436.5866693077</v>
          </cell>
        </row>
        <row r="401">
          <cell r="A401" t="str">
            <v>Budgeted Cash Flow</v>
          </cell>
          <cell r="F401">
            <v>-613956</v>
          </cell>
          <cell r="H401">
            <v>-656441</v>
          </cell>
          <cell r="J401">
            <v>-284237</v>
          </cell>
          <cell r="L401">
            <v>189074</v>
          </cell>
          <cell r="N401">
            <v>79320</v>
          </cell>
          <cell r="P401">
            <v>-13841</v>
          </cell>
          <cell r="R401">
            <v>311539</v>
          </cell>
          <cell r="T401">
            <v>403487</v>
          </cell>
          <cell r="V401">
            <v>159268</v>
          </cell>
          <cell r="X401">
            <v>476773</v>
          </cell>
          <cell r="Z401">
            <v>301634</v>
          </cell>
          <cell r="AB401">
            <v>559929</v>
          </cell>
          <cell r="AD401">
            <v>912549</v>
          </cell>
        </row>
        <row r="404">
          <cell r="A404" t="str">
            <v>Better (Worse) Than Budget</v>
          </cell>
          <cell r="F404">
            <v>746250.26044142339</v>
          </cell>
          <cell r="H404">
            <v>829537.69519839296</v>
          </cell>
          <cell r="J404">
            <v>560070.69953034073</v>
          </cell>
          <cell r="L404">
            <v>113397.59139589407</v>
          </cell>
          <cell r="N404">
            <v>172215.02827509865</v>
          </cell>
          <cell r="P404">
            <v>192727.31834950903</v>
          </cell>
          <cell r="R404">
            <v>-253526.58434497239</v>
          </cell>
          <cell r="T404">
            <v>-155635.60699615721</v>
          </cell>
          <cell r="V404">
            <v>135595.17082429491</v>
          </cell>
          <cell r="X404">
            <v>-100797.97625696892</v>
          </cell>
          <cell r="Z404">
            <v>94301.69538105512</v>
          </cell>
          <cell r="AB404">
            <v>-750247.70512860268</v>
          </cell>
          <cell r="AD404">
            <v>1583887.5866693077</v>
          </cell>
        </row>
        <row r="406">
          <cell r="A406" t="str">
            <v>Cumulative Cash Flow</v>
          </cell>
          <cell r="F406">
            <v>-85821.669558576774</v>
          </cell>
          <cell r="H406">
            <v>502327.825639816</v>
          </cell>
          <cell r="J406">
            <v>606098.74517015787</v>
          </cell>
          <cell r="L406">
            <v>1103347.9665660514</v>
          </cell>
          <cell r="N406">
            <v>1148305.3048411496</v>
          </cell>
          <cell r="P406">
            <v>1429642.4131896598</v>
          </cell>
          <cell r="R406">
            <v>1738214.7588456878</v>
          </cell>
          <cell r="T406">
            <v>2015139.2726968611</v>
          </cell>
          <cell r="V406">
            <v>2323568.9026738266</v>
          </cell>
          <cell r="X406">
            <v>2826393.6023848904</v>
          </cell>
          <cell r="Z406">
            <v>3436857.8177659446</v>
          </cell>
          <cell r="AB406">
            <v>4946681.2920716675</v>
          </cell>
        </row>
        <row r="410">
          <cell r="A410" t="str">
            <v>Working Capital Change</v>
          </cell>
        </row>
        <row r="412">
          <cell r="A412" t="str">
            <v>Accounts Receivable</v>
          </cell>
          <cell r="E412">
            <v>0</v>
          </cell>
          <cell r="F412">
            <v>1919491.34</v>
          </cell>
          <cell r="H412">
            <v>1837629.11</v>
          </cell>
          <cell r="J412">
            <v>1603408.89</v>
          </cell>
          <cell r="L412">
            <v>1857881.67</v>
          </cell>
          <cell r="N412">
            <v>1828183.78</v>
          </cell>
          <cell r="P412">
            <v>2195232.0300009996</v>
          </cell>
          <cell r="R412">
            <v>1995322.36</v>
          </cell>
          <cell r="T412">
            <v>2286257.9999990007</v>
          </cell>
          <cell r="V412">
            <v>2049537.46</v>
          </cell>
          <cell r="X412">
            <v>2089431</v>
          </cell>
          <cell r="Z412">
            <v>2238144</v>
          </cell>
          <cell r="AB412">
            <v>1376302.75</v>
          </cell>
        </row>
        <row r="413">
          <cell r="A413" t="str">
            <v>Other Current Assets</v>
          </cell>
          <cell r="E413">
            <v>0</v>
          </cell>
          <cell r="F413">
            <v>407373</v>
          </cell>
          <cell r="H413">
            <v>394633.01</v>
          </cell>
          <cell r="J413">
            <v>427703.15</v>
          </cell>
          <cell r="L413">
            <v>477059.67</v>
          </cell>
          <cell r="N413">
            <v>470094.13</v>
          </cell>
          <cell r="P413">
            <v>523365.68</v>
          </cell>
          <cell r="R413">
            <v>532928.82999999996</v>
          </cell>
          <cell r="T413">
            <v>515794.21</v>
          </cell>
          <cell r="V413">
            <v>479583.55</v>
          </cell>
          <cell r="X413">
            <v>475022.86</v>
          </cell>
          <cell r="Z413">
            <v>460366.4</v>
          </cell>
          <cell r="AB413">
            <v>478270.85</v>
          </cell>
        </row>
        <row r="414">
          <cell r="A414" t="str">
            <v>Other Assets less Amortization</v>
          </cell>
          <cell r="E414">
            <v>0</v>
          </cell>
          <cell r="F414">
            <v>556046.54</v>
          </cell>
          <cell r="H414">
            <v>485887.27</v>
          </cell>
          <cell r="J414">
            <v>396152.96999999945</v>
          </cell>
          <cell r="L414">
            <v>327616.51</v>
          </cell>
          <cell r="N414">
            <v>237864.55</v>
          </cell>
          <cell r="P414">
            <v>145029.09999999934</v>
          </cell>
          <cell r="R414">
            <v>106695.28999999867</v>
          </cell>
          <cell r="T414">
            <v>98127.039153667763</v>
          </cell>
          <cell r="V414">
            <v>54528.979999997653</v>
          </cell>
          <cell r="X414">
            <v>54528.814031965099</v>
          </cell>
          <cell r="Z414">
            <v>54528.814031966031</v>
          </cell>
          <cell r="AB414">
            <v>54528.524597640149</v>
          </cell>
        </row>
        <row r="415">
          <cell r="A415" t="str">
            <v>Software CIP/Amortization</v>
          </cell>
          <cell r="F415">
            <v>0</v>
          </cell>
          <cell r="H415">
            <v>0</v>
          </cell>
          <cell r="J415">
            <v>0</v>
          </cell>
          <cell r="L415">
            <v>0</v>
          </cell>
          <cell r="N415">
            <v>0</v>
          </cell>
          <cell r="P415">
            <v>0</v>
          </cell>
          <cell r="R415">
            <v>0</v>
          </cell>
          <cell r="T415">
            <v>0</v>
          </cell>
          <cell r="V415">
            <v>0</v>
          </cell>
          <cell r="X415">
            <v>0</v>
          </cell>
          <cell r="Z415">
            <v>0</v>
          </cell>
          <cell r="AB415">
            <v>0</v>
          </cell>
        </row>
        <row r="416">
          <cell r="A416" t="str">
            <v xml:space="preserve">   Total Assets</v>
          </cell>
          <cell r="E416">
            <v>0</v>
          </cell>
          <cell r="F416">
            <v>2882910.88</v>
          </cell>
          <cell r="H416">
            <v>2718149.39</v>
          </cell>
          <cell r="J416">
            <v>2427265.0099999993</v>
          </cell>
          <cell r="L416">
            <v>2662557.8499999996</v>
          </cell>
          <cell r="N416">
            <v>2536142.46</v>
          </cell>
          <cell r="P416">
            <v>2863626.8100009989</v>
          </cell>
          <cell r="R416">
            <v>2634946.4799999986</v>
          </cell>
          <cell r="T416">
            <v>2900179.2491526683</v>
          </cell>
          <cell r="V416">
            <v>2583649.9899999974</v>
          </cell>
          <cell r="X416">
            <v>2618982.674031965</v>
          </cell>
          <cell r="Z416">
            <v>2753039.2140319659</v>
          </cell>
          <cell r="AB416">
            <v>1909102.1245976402</v>
          </cell>
        </row>
        <row r="419">
          <cell r="A419" t="str">
            <v>Accounts Payable</v>
          </cell>
          <cell r="E419">
            <v>0</v>
          </cell>
          <cell r="F419">
            <v>796420.54</v>
          </cell>
          <cell r="H419">
            <v>895071.85</v>
          </cell>
          <cell r="J419">
            <v>762757.13</v>
          </cell>
          <cell r="L419">
            <v>903638.89</v>
          </cell>
          <cell r="N419">
            <v>954016.89</v>
          </cell>
          <cell r="P419">
            <v>811828.66</v>
          </cell>
          <cell r="R419">
            <v>661191.56000000006</v>
          </cell>
          <cell r="T419">
            <v>1003787.43</v>
          </cell>
          <cell r="V419">
            <v>500435.23</v>
          </cell>
          <cell r="X419">
            <v>549685.66</v>
          </cell>
          <cell r="Z419">
            <v>678123.85</v>
          </cell>
          <cell r="AB419">
            <v>1121945.4099999999</v>
          </cell>
        </row>
        <row r="420">
          <cell r="A420" t="str">
            <v>Other Current Liabilities</v>
          </cell>
          <cell r="E420">
            <v>0</v>
          </cell>
          <cell r="F420">
            <v>2105192.0299999998</v>
          </cell>
          <cell r="H420">
            <v>2256832.0299999998</v>
          </cell>
          <cell r="J420">
            <v>1926199.59</v>
          </cell>
          <cell r="L420">
            <v>2215388.2999999998</v>
          </cell>
          <cell r="N420">
            <v>1832017.22</v>
          </cell>
          <cell r="P420">
            <v>2168182.06</v>
          </cell>
          <cell r="R420">
            <v>2351173.9</v>
          </cell>
          <cell r="T420">
            <v>2312404.65</v>
          </cell>
          <cell r="V420">
            <v>2512794.0499999998</v>
          </cell>
          <cell r="X420">
            <v>2625726.31</v>
          </cell>
          <cell r="Z420">
            <v>2845905.74</v>
          </cell>
          <cell r="AB420">
            <v>3258355.35</v>
          </cell>
        </row>
        <row r="421">
          <cell r="A421" t="str">
            <v>Accrued Rebates</v>
          </cell>
          <cell r="AB421">
            <v>0</v>
          </cell>
        </row>
        <row r="422">
          <cell r="A422" t="str">
            <v>Other Liabilities</v>
          </cell>
          <cell r="P422">
            <v>235958.53</v>
          </cell>
          <cell r="R422">
            <v>225483.39</v>
          </cell>
          <cell r="T422">
            <v>215962.66</v>
          </cell>
          <cell r="V422">
            <v>215962.66</v>
          </cell>
          <cell r="X422">
            <v>215962.33</v>
          </cell>
          <cell r="Z422">
            <v>215929.77</v>
          </cell>
          <cell r="AB422">
            <v>215863.69</v>
          </cell>
        </row>
        <row r="423">
          <cell r="A423" t="str">
            <v xml:space="preserve">   Total Liabilities</v>
          </cell>
          <cell r="E423">
            <v>0</v>
          </cell>
          <cell r="F423">
            <v>2901612.57</v>
          </cell>
          <cell r="H423">
            <v>3151903.88</v>
          </cell>
          <cell r="J423">
            <v>2688956.72</v>
          </cell>
          <cell r="L423">
            <v>3119027.19</v>
          </cell>
          <cell r="N423">
            <v>2786034.11</v>
          </cell>
          <cell r="P423">
            <v>3215969.25</v>
          </cell>
          <cell r="R423">
            <v>3237848.85</v>
          </cell>
          <cell r="T423">
            <v>3532154.74</v>
          </cell>
          <cell r="V423">
            <v>3229191.94</v>
          </cell>
          <cell r="X423">
            <v>3391374.3000000003</v>
          </cell>
          <cell r="Z423">
            <v>3739959.3600000003</v>
          </cell>
          <cell r="AB423">
            <v>4596164.45</v>
          </cell>
        </row>
        <row r="425">
          <cell r="A425" t="str">
            <v>Net Change in Working Capital</v>
          </cell>
          <cell r="F425">
            <v>-218115.93000000017</v>
          </cell>
          <cell r="H425">
            <v>415052.79999999981</v>
          </cell>
          <cell r="J425">
            <v>-172062.77999999886</v>
          </cell>
          <cell r="L425">
            <v>194777.62999999942</v>
          </cell>
          <cell r="N425">
            <v>-206577.69000000041</v>
          </cell>
          <cell r="P425">
            <v>102450.78999900119</v>
          </cell>
          <cell r="R425">
            <v>250559.93000100041</v>
          </cell>
          <cell r="T425">
            <v>29073.120847330429</v>
          </cell>
          <cell r="V425">
            <v>13566.459152670577</v>
          </cell>
          <cell r="X425">
            <v>126849.6759680328</v>
          </cell>
          <cell r="Z425">
            <v>214528.51999999909</v>
          </cell>
          <cell r="AB425">
            <v>1700142.1794343255</v>
          </cell>
        </row>
        <row r="429">
          <cell r="F429">
            <v>46.547162770578907</v>
          </cell>
          <cell r="H429">
            <v>38.907798648265164</v>
          </cell>
          <cell r="J429">
            <v>32.495219138207105</v>
          </cell>
          <cell r="L429">
            <v>36.062143611755417</v>
          </cell>
          <cell r="N429">
            <v>35.409722894663574</v>
          </cell>
          <cell r="P429">
            <v>42.914565804776352</v>
          </cell>
          <cell r="R429">
            <v>38.988127346511241</v>
          </cell>
          <cell r="T429">
            <v>43.911195819231182</v>
          </cell>
          <cell r="V429">
            <v>38.658987280060956</v>
          </cell>
          <cell r="X429">
            <v>39.543750793474793</v>
          </cell>
          <cell r="Z429">
            <v>42.026483149070579</v>
          </cell>
          <cell r="AB429">
            <v>42.026483149070579</v>
          </cell>
        </row>
        <row r="431">
          <cell r="A431" t="str">
            <v>Proof:  Cash per F/S</v>
          </cell>
          <cell r="F431">
            <v>3234848.14</v>
          </cell>
          <cell r="H431">
            <v>3822998.31</v>
          </cell>
          <cell r="J431">
            <v>3926768.79</v>
          </cell>
          <cell r="L431">
            <v>4424018.01</v>
          </cell>
          <cell r="N431">
            <v>4468975.3499999996</v>
          </cell>
          <cell r="P431">
            <v>4750312.46</v>
          </cell>
          <cell r="R431">
            <v>5058884.8099999996</v>
          </cell>
          <cell r="T431">
            <v>5335809.32</v>
          </cell>
          <cell r="V431">
            <v>5644239.4500000002</v>
          </cell>
          <cell r="X431">
            <v>6147064.1500000004</v>
          </cell>
          <cell r="Z431">
            <v>6757528.4500000002</v>
          </cell>
        </row>
        <row r="432">
          <cell r="F432">
            <v>-0.23774456232786179</v>
          </cell>
          <cell r="H432">
            <v>0.43705704482272267</v>
          </cell>
          <cell r="J432">
            <v>-2.4732970632612705E-3</v>
          </cell>
          <cell r="L432">
            <v>-3.8691908121109009E-3</v>
          </cell>
          <cell r="N432">
            <v>-2.1442892029881477E-3</v>
          </cell>
          <cell r="P432">
            <v>-4.9279909580945969E-4</v>
          </cell>
          <cell r="R432">
            <v>3.8511725142598152E-3</v>
          </cell>
          <cell r="T432">
            <v>0</v>
          </cell>
          <cell r="V432">
            <v>0.50002303440123796</v>
          </cell>
          <cell r="X432">
            <v>0.50031197071075439</v>
          </cell>
          <cell r="Z432">
            <v>0.58493091631680727</v>
          </cell>
          <cell r="AB432">
            <v>-8267351.3393748067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4">
          <cell r="A4" t="str">
            <v>Revenue Model - FRANCHISES</v>
          </cell>
        </row>
        <row r="5">
          <cell r="A5" t="str">
            <v>Year Ending December 31, 2002</v>
          </cell>
        </row>
        <row r="6">
          <cell r="B6" t="str">
            <v>Updated:</v>
          </cell>
          <cell r="D6">
            <v>38367.43176712963</v>
          </cell>
          <cell r="F6" t="str">
            <v>Actual</v>
          </cell>
          <cell r="H6" t="str">
            <v>Actual</v>
          </cell>
          <cell r="J6" t="str">
            <v>Actual</v>
          </cell>
          <cell r="L6" t="str">
            <v>Actual</v>
          </cell>
          <cell r="N6" t="str">
            <v>Actual</v>
          </cell>
          <cell r="P6" t="str">
            <v>Actual</v>
          </cell>
          <cell r="R6" t="str">
            <v>Actual</v>
          </cell>
          <cell r="T6" t="str">
            <v>Actual</v>
          </cell>
          <cell r="V6" t="str">
            <v>Actual</v>
          </cell>
          <cell r="X6" t="str">
            <v>Actual</v>
          </cell>
          <cell r="Z6" t="str">
            <v>Actual</v>
          </cell>
          <cell r="AB6" t="str">
            <v>Forecast</v>
          </cell>
        </row>
        <row r="7">
          <cell r="F7" t="str">
            <v>JAN</v>
          </cell>
          <cell r="H7" t="str">
            <v>FEB</v>
          </cell>
          <cell r="J7" t="str">
            <v>MAR</v>
          </cell>
          <cell r="L7" t="str">
            <v>APR</v>
          </cell>
          <cell r="N7" t="str">
            <v>MAY</v>
          </cell>
          <cell r="P7" t="str">
            <v>JUN</v>
          </cell>
          <cell r="R7" t="str">
            <v>JUL</v>
          </cell>
          <cell r="T7" t="str">
            <v>AUG</v>
          </cell>
          <cell r="V7" t="str">
            <v>SEP</v>
          </cell>
          <cell r="X7" t="str">
            <v>OCT</v>
          </cell>
          <cell r="Z7" t="str">
            <v>NOV</v>
          </cell>
          <cell r="AB7" t="str">
            <v>DEC</v>
          </cell>
          <cell r="AD7" t="str">
            <v>TOTAL</v>
          </cell>
        </row>
        <row r="9">
          <cell r="D9" t="str">
            <v>Sensitivity Factor</v>
          </cell>
          <cell r="F9">
            <v>1</v>
          </cell>
          <cell r="H9">
            <v>1</v>
          </cell>
          <cell r="J9">
            <v>1</v>
          </cell>
          <cell r="L9">
            <v>1</v>
          </cell>
          <cell r="N9">
            <v>1</v>
          </cell>
          <cell r="P9">
            <v>1</v>
          </cell>
          <cell r="R9">
            <v>1</v>
          </cell>
          <cell r="T9">
            <v>1</v>
          </cell>
          <cell r="V9">
            <v>1</v>
          </cell>
          <cell r="X9">
            <v>1</v>
          </cell>
          <cell r="Z9">
            <v>1</v>
          </cell>
          <cell r="AB9">
            <v>1</v>
          </cell>
        </row>
        <row r="10">
          <cell r="A10" t="str">
            <v>GM</v>
          </cell>
        </row>
        <row r="11">
          <cell r="D11" t="str">
            <v>Bronze       [10 Collision Shops]</v>
          </cell>
          <cell r="F11">
            <v>0</v>
          </cell>
          <cell r="H11">
            <v>3</v>
          </cell>
          <cell r="J11">
            <v>8</v>
          </cell>
          <cell r="L11">
            <v>2</v>
          </cell>
          <cell r="N11">
            <v>0</v>
          </cell>
          <cell r="P11">
            <v>2</v>
          </cell>
          <cell r="R11">
            <v>1</v>
          </cell>
          <cell r="T11">
            <v>2</v>
          </cell>
          <cell r="V11">
            <v>2</v>
          </cell>
          <cell r="X11">
            <v>6</v>
          </cell>
          <cell r="Z11">
            <v>3</v>
          </cell>
          <cell r="AB11">
            <v>6</v>
          </cell>
          <cell r="AD11">
            <v>35</v>
          </cell>
        </row>
        <row r="12">
          <cell r="D12" t="str">
            <v>Silver          [25 Collision Shops]</v>
          </cell>
          <cell r="H12">
            <v>0</v>
          </cell>
          <cell r="J12">
            <v>0</v>
          </cell>
          <cell r="L12">
            <v>0</v>
          </cell>
          <cell r="N12">
            <v>0</v>
          </cell>
          <cell r="P12">
            <v>0</v>
          </cell>
          <cell r="R12">
            <v>0</v>
          </cell>
          <cell r="T12">
            <v>1</v>
          </cell>
          <cell r="V12">
            <v>0</v>
          </cell>
          <cell r="X12">
            <v>0</v>
          </cell>
          <cell r="Z12">
            <v>0</v>
          </cell>
          <cell r="AB12">
            <v>0</v>
          </cell>
          <cell r="AD12">
            <v>1</v>
          </cell>
        </row>
        <row r="13">
          <cell r="D13" t="str">
            <v>Gold            [75 Collision Shops]</v>
          </cell>
          <cell r="H13">
            <v>0</v>
          </cell>
          <cell r="J13">
            <v>0</v>
          </cell>
          <cell r="L13">
            <v>0</v>
          </cell>
          <cell r="N13">
            <v>0</v>
          </cell>
          <cell r="P13">
            <v>0</v>
          </cell>
          <cell r="R13">
            <v>0</v>
          </cell>
          <cell r="T13">
            <v>0</v>
          </cell>
          <cell r="V13">
            <v>0</v>
          </cell>
          <cell r="X13">
            <v>0</v>
          </cell>
          <cell r="Z13">
            <v>0</v>
          </cell>
          <cell r="AB13">
            <v>0</v>
          </cell>
          <cell r="AD13">
            <v>0</v>
          </cell>
        </row>
        <row r="14">
          <cell r="D14" t="str">
            <v>Platinum   [Unlimited Collision Shops]</v>
          </cell>
          <cell r="H14">
            <v>0</v>
          </cell>
          <cell r="J14">
            <v>0</v>
          </cell>
          <cell r="L14">
            <v>0</v>
          </cell>
          <cell r="N14">
            <v>0</v>
          </cell>
          <cell r="P14">
            <v>0</v>
          </cell>
          <cell r="R14">
            <v>0</v>
          </cell>
          <cell r="T14">
            <v>0</v>
          </cell>
          <cell r="V14">
            <v>0</v>
          </cell>
          <cell r="X14">
            <v>0</v>
          </cell>
          <cell r="Z14">
            <v>0</v>
          </cell>
          <cell r="AB14">
            <v>0</v>
          </cell>
          <cell r="AD14">
            <v>0</v>
          </cell>
        </row>
        <row r="15">
          <cell r="D15" t="str">
            <v>Subscriptions not Renewed</v>
          </cell>
          <cell r="N15">
            <v>0</v>
          </cell>
          <cell r="P15">
            <v>0</v>
          </cell>
          <cell r="R15">
            <v>0</v>
          </cell>
          <cell r="T15">
            <v>-1</v>
          </cell>
          <cell r="V15">
            <v>-3</v>
          </cell>
          <cell r="X15">
            <v>0</v>
          </cell>
          <cell r="Z15">
            <v>0</v>
          </cell>
          <cell r="AB15">
            <v>0</v>
          </cell>
          <cell r="AD15">
            <v>-4</v>
          </cell>
        </row>
        <row r="16">
          <cell r="D16" t="str">
            <v>Total Activations</v>
          </cell>
          <cell r="F16">
            <v>0</v>
          </cell>
          <cell r="H16">
            <v>3</v>
          </cell>
          <cell r="J16">
            <v>8</v>
          </cell>
          <cell r="L16">
            <v>2</v>
          </cell>
          <cell r="N16">
            <v>0</v>
          </cell>
          <cell r="P16">
            <v>2</v>
          </cell>
          <cell r="R16">
            <v>1</v>
          </cell>
          <cell r="T16">
            <v>2</v>
          </cell>
          <cell r="V16">
            <v>-1</v>
          </cell>
          <cell r="X16">
            <v>6</v>
          </cell>
          <cell r="Z16">
            <v>3</v>
          </cell>
          <cell r="AB16">
            <v>6</v>
          </cell>
          <cell r="AD16">
            <v>32</v>
          </cell>
        </row>
        <row r="18">
          <cell r="A18" t="str">
            <v>Ford</v>
          </cell>
        </row>
        <row r="19">
          <cell r="D19" t="str">
            <v>Bronze       [10 Collision Shops]</v>
          </cell>
          <cell r="F19">
            <v>0</v>
          </cell>
          <cell r="H19">
            <v>4</v>
          </cell>
          <cell r="J19">
            <v>6</v>
          </cell>
          <cell r="L19">
            <v>7</v>
          </cell>
          <cell r="N19">
            <v>1</v>
          </cell>
          <cell r="P19">
            <v>3</v>
          </cell>
          <cell r="R19">
            <v>2</v>
          </cell>
          <cell r="T19">
            <v>1</v>
          </cell>
          <cell r="V19">
            <v>1</v>
          </cell>
          <cell r="X19">
            <v>4</v>
          </cell>
          <cell r="Z19">
            <v>0</v>
          </cell>
          <cell r="AB19">
            <v>0</v>
          </cell>
          <cell r="AD19">
            <v>29</v>
          </cell>
        </row>
        <row r="20">
          <cell r="D20" t="str">
            <v>Silver          [25 Collision Shops]</v>
          </cell>
          <cell r="H20">
            <v>1</v>
          </cell>
          <cell r="J20">
            <v>1</v>
          </cell>
          <cell r="L20">
            <v>1</v>
          </cell>
          <cell r="N20">
            <v>0</v>
          </cell>
          <cell r="P20">
            <v>1</v>
          </cell>
          <cell r="R20">
            <v>0</v>
          </cell>
          <cell r="T20">
            <v>1</v>
          </cell>
          <cell r="V20">
            <v>0</v>
          </cell>
          <cell r="X20">
            <v>0</v>
          </cell>
          <cell r="Z20">
            <v>0</v>
          </cell>
          <cell r="AB20">
            <v>0</v>
          </cell>
          <cell r="AD20">
            <v>5</v>
          </cell>
        </row>
        <row r="21">
          <cell r="D21" t="str">
            <v>Gold            [75 Collision Shops]</v>
          </cell>
          <cell r="H21">
            <v>0</v>
          </cell>
          <cell r="J21">
            <v>0</v>
          </cell>
          <cell r="L21">
            <v>0</v>
          </cell>
          <cell r="N21">
            <v>0</v>
          </cell>
          <cell r="P21">
            <v>0</v>
          </cell>
          <cell r="R21">
            <v>0</v>
          </cell>
          <cell r="T21">
            <v>0</v>
          </cell>
          <cell r="V21">
            <v>0</v>
          </cell>
          <cell r="X21">
            <v>0</v>
          </cell>
          <cell r="Z21">
            <v>0</v>
          </cell>
          <cell r="AB21">
            <v>0</v>
          </cell>
          <cell r="AD21">
            <v>0</v>
          </cell>
        </row>
        <row r="22">
          <cell r="D22" t="str">
            <v>Platinum   [Unlimited Collision Shops]</v>
          </cell>
          <cell r="H22">
            <v>0</v>
          </cell>
          <cell r="J22">
            <v>0</v>
          </cell>
          <cell r="L22">
            <v>0</v>
          </cell>
          <cell r="N22">
            <v>0</v>
          </cell>
          <cell r="P22">
            <v>0</v>
          </cell>
          <cell r="R22">
            <v>0</v>
          </cell>
          <cell r="T22">
            <v>0</v>
          </cell>
          <cell r="V22">
            <v>0</v>
          </cell>
          <cell r="X22">
            <v>0</v>
          </cell>
          <cell r="Z22">
            <v>0</v>
          </cell>
          <cell r="AB22">
            <v>0</v>
          </cell>
          <cell r="AD22">
            <v>0</v>
          </cell>
        </row>
        <row r="23">
          <cell r="D23" t="str">
            <v>Subscriptions not Renewed</v>
          </cell>
          <cell r="N23">
            <v>-1</v>
          </cell>
          <cell r="P23">
            <v>-2</v>
          </cell>
          <cell r="R23">
            <v>0</v>
          </cell>
          <cell r="T23">
            <v>-1</v>
          </cell>
          <cell r="V23">
            <v>0</v>
          </cell>
          <cell r="X23">
            <v>0</v>
          </cell>
          <cell r="Z23">
            <v>0</v>
          </cell>
          <cell r="AB23">
            <v>0</v>
          </cell>
          <cell r="AD23">
            <v>-4</v>
          </cell>
        </row>
        <row r="24">
          <cell r="D24" t="str">
            <v>Total Activations</v>
          </cell>
          <cell r="F24">
            <v>0</v>
          </cell>
          <cell r="H24">
            <v>5</v>
          </cell>
          <cell r="J24">
            <v>7</v>
          </cell>
          <cell r="L24">
            <v>8</v>
          </cell>
          <cell r="N24">
            <v>0</v>
          </cell>
          <cell r="P24">
            <v>2</v>
          </cell>
          <cell r="R24">
            <v>2</v>
          </cell>
          <cell r="T24">
            <v>1</v>
          </cell>
          <cell r="V24">
            <v>1</v>
          </cell>
          <cell r="X24">
            <v>4</v>
          </cell>
          <cell r="Z24">
            <v>0</v>
          </cell>
          <cell r="AB24">
            <v>0</v>
          </cell>
          <cell r="AD24">
            <v>30</v>
          </cell>
        </row>
        <row r="26">
          <cell r="A26" t="str">
            <v>DCX</v>
          </cell>
        </row>
        <row r="27">
          <cell r="D27" t="str">
            <v>Bronze       [10 Collision Shops]</v>
          </cell>
          <cell r="F27">
            <v>2</v>
          </cell>
          <cell r="H27">
            <v>1</v>
          </cell>
          <cell r="J27">
            <v>4</v>
          </cell>
          <cell r="L27">
            <v>9</v>
          </cell>
          <cell r="N27">
            <v>2</v>
          </cell>
          <cell r="P27">
            <v>5</v>
          </cell>
          <cell r="R27">
            <v>0</v>
          </cell>
          <cell r="T27">
            <v>0</v>
          </cell>
          <cell r="V27">
            <v>3</v>
          </cell>
          <cell r="X27">
            <v>3</v>
          </cell>
          <cell r="Z27">
            <v>2</v>
          </cell>
          <cell r="AB27">
            <v>1</v>
          </cell>
          <cell r="AD27">
            <v>32</v>
          </cell>
        </row>
        <row r="28">
          <cell r="D28" t="str">
            <v>Silver          [25 Collision Shops]</v>
          </cell>
          <cell r="H28">
            <v>0</v>
          </cell>
          <cell r="J28">
            <v>0</v>
          </cell>
          <cell r="L28">
            <v>0</v>
          </cell>
          <cell r="N28">
            <v>0</v>
          </cell>
          <cell r="P28">
            <v>1</v>
          </cell>
          <cell r="R28">
            <v>0</v>
          </cell>
          <cell r="T28">
            <v>0</v>
          </cell>
          <cell r="V28">
            <v>0</v>
          </cell>
          <cell r="X28">
            <v>0</v>
          </cell>
          <cell r="Z28">
            <v>0</v>
          </cell>
          <cell r="AB28">
            <v>0</v>
          </cell>
          <cell r="AD28">
            <v>1</v>
          </cell>
        </row>
        <row r="29">
          <cell r="D29" t="str">
            <v>Gold            [75 Collision Shops]</v>
          </cell>
          <cell r="H29">
            <v>0</v>
          </cell>
          <cell r="J29">
            <v>0</v>
          </cell>
          <cell r="L29">
            <v>0</v>
          </cell>
          <cell r="N29">
            <v>0</v>
          </cell>
          <cell r="P29">
            <v>0</v>
          </cell>
          <cell r="R29">
            <v>0</v>
          </cell>
          <cell r="T29">
            <v>0</v>
          </cell>
          <cell r="V29">
            <v>0</v>
          </cell>
          <cell r="X29">
            <v>0</v>
          </cell>
          <cell r="Z29">
            <v>0</v>
          </cell>
          <cell r="AB29">
            <v>0</v>
          </cell>
          <cell r="AD29">
            <v>0</v>
          </cell>
        </row>
        <row r="30">
          <cell r="D30" t="str">
            <v>Platinum   [Unlimited Collision Shops]</v>
          </cell>
          <cell r="H30">
            <v>0</v>
          </cell>
          <cell r="J30">
            <v>0</v>
          </cell>
          <cell r="L30">
            <v>0</v>
          </cell>
          <cell r="N30">
            <v>0</v>
          </cell>
          <cell r="P30">
            <v>0</v>
          </cell>
          <cell r="R30">
            <v>0</v>
          </cell>
          <cell r="T30">
            <v>0</v>
          </cell>
          <cell r="V30">
            <v>0</v>
          </cell>
          <cell r="X30">
            <v>0</v>
          </cell>
          <cell r="Z30">
            <v>0</v>
          </cell>
          <cell r="AB30">
            <v>0</v>
          </cell>
          <cell r="AD30">
            <v>0</v>
          </cell>
        </row>
        <row r="31">
          <cell r="D31" t="str">
            <v>Subscriptions not Renewed</v>
          </cell>
          <cell r="P31">
            <v>0</v>
          </cell>
          <cell r="R31">
            <v>0</v>
          </cell>
          <cell r="T31">
            <v>-1</v>
          </cell>
          <cell r="V31">
            <v>0</v>
          </cell>
          <cell r="X31">
            <v>0</v>
          </cell>
          <cell r="Z31">
            <v>0</v>
          </cell>
          <cell r="AB31">
            <v>0</v>
          </cell>
          <cell r="AD31">
            <v>-1</v>
          </cell>
        </row>
        <row r="32">
          <cell r="D32" t="str">
            <v>Total Activations</v>
          </cell>
          <cell r="F32">
            <v>2</v>
          </cell>
          <cell r="H32">
            <v>1</v>
          </cell>
          <cell r="J32">
            <v>4</v>
          </cell>
          <cell r="L32">
            <v>9</v>
          </cell>
          <cell r="N32">
            <v>2</v>
          </cell>
          <cell r="P32">
            <v>6</v>
          </cell>
          <cell r="R32">
            <v>0</v>
          </cell>
          <cell r="T32">
            <v>-1</v>
          </cell>
          <cell r="V32">
            <v>3</v>
          </cell>
          <cell r="X32">
            <v>3</v>
          </cell>
          <cell r="Z32">
            <v>2</v>
          </cell>
          <cell r="AB32">
            <v>1</v>
          </cell>
          <cell r="AD32">
            <v>32</v>
          </cell>
        </row>
        <row r="34">
          <cell r="A34" t="str">
            <v>SUB-TOTAL:</v>
          </cell>
        </row>
        <row r="35">
          <cell r="A35" t="str">
            <v>FOUNDING</v>
          </cell>
          <cell r="D35" t="str">
            <v>Bronze       [10 Collision Shops]</v>
          </cell>
          <cell r="F35">
            <v>2</v>
          </cell>
          <cell r="H35">
            <v>8</v>
          </cell>
          <cell r="J35">
            <v>18</v>
          </cell>
          <cell r="L35">
            <v>18</v>
          </cell>
          <cell r="N35">
            <v>3</v>
          </cell>
          <cell r="P35">
            <v>10</v>
          </cell>
          <cell r="R35">
            <v>3</v>
          </cell>
          <cell r="T35">
            <v>3</v>
          </cell>
          <cell r="V35">
            <v>6</v>
          </cell>
          <cell r="X35">
            <v>13</v>
          </cell>
          <cell r="Z35">
            <v>5</v>
          </cell>
          <cell r="AB35">
            <v>7</v>
          </cell>
          <cell r="AD35">
            <v>96</v>
          </cell>
        </row>
        <row r="36">
          <cell r="A36" t="str">
            <v>PARTNERS</v>
          </cell>
          <cell r="D36" t="str">
            <v>Silver          [25 Collision Shops]</v>
          </cell>
          <cell r="F36">
            <v>0</v>
          </cell>
          <cell r="H36">
            <v>1</v>
          </cell>
          <cell r="J36">
            <v>1</v>
          </cell>
          <cell r="L36">
            <v>1</v>
          </cell>
          <cell r="N36">
            <v>0</v>
          </cell>
          <cell r="P36">
            <v>2</v>
          </cell>
          <cell r="R36">
            <v>0</v>
          </cell>
          <cell r="T36">
            <v>2</v>
          </cell>
          <cell r="V36">
            <v>0</v>
          </cell>
          <cell r="X36">
            <v>0</v>
          </cell>
          <cell r="Z36">
            <v>0</v>
          </cell>
          <cell r="AB36">
            <v>0</v>
          </cell>
          <cell r="AD36">
            <v>7</v>
          </cell>
        </row>
        <row r="37">
          <cell r="D37" t="str">
            <v>Gold            [75 Collision Shops]</v>
          </cell>
          <cell r="F37">
            <v>0</v>
          </cell>
          <cell r="H37">
            <v>0</v>
          </cell>
          <cell r="J37">
            <v>0</v>
          </cell>
          <cell r="L37">
            <v>0</v>
          </cell>
          <cell r="N37">
            <v>0</v>
          </cell>
          <cell r="P37">
            <v>0</v>
          </cell>
          <cell r="R37">
            <v>0</v>
          </cell>
          <cell r="T37">
            <v>0</v>
          </cell>
          <cell r="V37">
            <v>0</v>
          </cell>
          <cell r="X37">
            <v>0</v>
          </cell>
          <cell r="Z37">
            <v>0</v>
          </cell>
          <cell r="AB37">
            <v>0</v>
          </cell>
          <cell r="AD37">
            <v>0</v>
          </cell>
        </row>
        <row r="38">
          <cell r="D38" t="str">
            <v>Platinum   [Unlimited Collision Shops]</v>
          </cell>
          <cell r="F38">
            <v>0</v>
          </cell>
          <cell r="H38">
            <v>0</v>
          </cell>
          <cell r="J38">
            <v>0</v>
          </cell>
          <cell r="L38">
            <v>0</v>
          </cell>
          <cell r="N38">
            <v>0</v>
          </cell>
          <cell r="P38">
            <v>0</v>
          </cell>
          <cell r="R38">
            <v>0</v>
          </cell>
          <cell r="T38">
            <v>0</v>
          </cell>
          <cell r="V38">
            <v>0</v>
          </cell>
          <cell r="X38">
            <v>0</v>
          </cell>
          <cell r="Z38">
            <v>0</v>
          </cell>
          <cell r="AB38">
            <v>0</v>
          </cell>
          <cell r="AD38">
            <v>0</v>
          </cell>
        </row>
        <row r="39">
          <cell r="D39" t="str">
            <v>Subscriptions not Renewed</v>
          </cell>
          <cell r="F39">
            <v>0</v>
          </cell>
          <cell r="H39">
            <v>0</v>
          </cell>
          <cell r="J39">
            <v>0</v>
          </cell>
          <cell r="L39">
            <v>0</v>
          </cell>
          <cell r="N39">
            <v>-1</v>
          </cell>
          <cell r="P39">
            <v>-2</v>
          </cell>
          <cell r="R39">
            <v>0</v>
          </cell>
          <cell r="T39">
            <v>-3</v>
          </cell>
          <cell r="V39">
            <v>-3</v>
          </cell>
          <cell r="X39">
            <v>0</v>
          </cell>
          <cell r="Z39">
            <v>0</v>
          </cell>
          <cell r="AB39">
            <v>0</v>
          </cell>
          <cell r="AD39">
            <v>-9</v>
          </cell>
        </row>
        <row r="40">
          <cell r="D40" t="str">
            <v>Total Activations</v>
          </cell>
          <cell r="F40">
            <v>2</v>
          </cell>
          <cell r="H40">
            <v>9</v>
          </cell>
          <cell r="J40">
            <v>19</v>
          </cell>
          <cell r="L40">
            <v>19</v>
          </cell>
          <cell r="N40">
            <v>2</v>
          </cell>
          <cell r="P40">
            <v>10</v>
          </cell>
          <cell r="R40">
            <v>3</v>
          </cell>
          <cell r="T40">
            <v>2</v>
          </cell>
          <cell r="V40">
            <v>3</v>
          </cell>
          <cell r="X40">
            <v>13</v>
          </cell>
          <cell r="Z40">
            <v>5</v>
          </cell>
          <cell r="AB40">
            <v>7</v>
          </cell>
          <cell r="AD40">
            <v>94</v>
          </cell>
        </row>
        <row r="43">
          <cell r="A43" t="str">
            <v>Toyota</v>
          </cell>
        </row>
        <row r="44">
          <cell r="D44" t="str">
            <v>Bronze       [10 Collision Shops]</v>
          </cell>
          <cell r="L44">
            <v>0</v>
          </cell>
          <cell r="N44">
            <v>1</v>
          </cell>
          <cell r="P44">
            <v>1</v>
          </cell>
          <cell r="R44">
            <v>1</v>
          </cell>
          <cell r="T44">
            <v>1</v>
          </cell>
          <cell r="V44">
            <v>0</v>
          </cell>
          <cell r="X44">
            <v>3</v>
          </cell>
          <cell r="Z44">
            <v>1</v>
          </cell>
          <cell r="AB44">
            <v>1</v>
          </cell>
          <cell r="AD44">
            <v>9</v>
          </cell>
        </row>
        <row r="45">
          <cell r="D45" t="str">
            <v>Silver          [25 Collision Shops]</v>
          </cell>
          <cell r="N45">
            <v>0</v>
          </cell>
          <cell r="P45">
            <v>0</v>
          </cell>
          <cell r="R45">
            <v>0</v>
          </cell>
          <cell r="T45">
            <v>0</v>
          </cell>
          <cell r="V45">
            <v>0</v>
          </cell>
          <cell r="X45">
            <v>0</v>
          </cell>
          <cell r="Z45">
            <v>0</v>
          </cell>
          <cell r="AB45">
            <v>0</v>
          </cell>
          <cell r="AD45">
            <v>0</v>
          </cell>
        </row>
        <row r="46">
          <cell r="D46" t="str">
            <v>Gold            [75 Collision Shops]</v>
          </cell>
          <cell r="T46">
            <v>0</v>
          </cell>
          <cell r="V46">
            <v>0</v>
          </cell>
          <cell r="X46">
            <v>0</v>
          </cell>
          <cell r="Z46">
            <v>0</v>
          </cell>
          <cell r="AB46">
            <v>0</v>
          </cell>
          <cell r="AD46">
            <v>0</v>
          </cell>
        </row>
        <row r="47">
          <cell r="D47" t="str">
            <v>Platinum   [Unlimited Collision Shops]</v>
          </cell>
          <cell r="T47">
            <v>0</v>
          </cell>
          <cell r="V47">
            <v>0</v>
          </cell>
          <cell r="X47">
            <v>0</v>
          </cell>
          <cell r="Z47">
            <v>0</v>
          </cell>
          <cell r="AB47">
            <v>0</v>
          </cell>
          <cell r="AD47">
            <v>0</v>
          </cell>
        </row>
        <row r="48">
          <cell r="D48" t="str">
            <v>Subscriptions not Renewed</v>
          </cell>
          <cell r="AD48">
            <v>0</v>
          </cell>
        </row>
        <row r="49">
          <cell r="D49" t="str">
            <v>Total Activations</v>
          </cell>
          <cell r="F49">
            <v>0</v>
          </cell>
          <cell r="H49">
            <v>0</v>
          </cell>
          <cell r="J49">
            <v>0</v>
          </cell>
          <cell r="L49">
            <v>0</v>
          </cell>
          <cell r="N49">
            <v>1</v>
          </cell>
          <cell r="P49">
            <v>1</v>
          </cell>
          <cell r="R49">
            <v>1</v>
          </cell>
          <cell r="T49">
            <v>1</v>
          </cell>
          <cell r="V49">
            <v>0</v>
          </cell>
          <cell r="X49">
            <v>3</v>
          </cell>
          <cell r="Z49">
            <v>1</v>
          </cell>
          <cell r="AB49">
            <v>1</v>
          </cell>
          <cell r="AD49">
            <v>9</v>
          </cell>
        </row>
        <row r="51">
          <cell r="A51" t="str">
            <v>Isuzu</v>
          </cell>
        </row>
        <row r="52">
          <cell r="D52" t="str">
            <v>Bronze       [10 Collision Shops]</v>
          </cell>
          <cell r="J52">
            <v>0</v>
          </cell>
          <cell r="L52">
            <v>1</v>
          </cell>
          <cell r="N52">
            <v>0</v>
          </cell>
          <cell r="P52">
            <v>0</v>
          </cell>
          <cell r="R52">
            <v>0</v>
          </cell>
          <cell r="T52">
            <v>1</v>
          </cell>
          <cell r="V52">
            <v>3</v>
          </cell>
          <cell r="X52">
            <v>0</v>
          </cell>
          <cell r="Z52">
            <v>1</v>
          </cell>
          <cell r="AB52">
            <v>0</v>
          </cell>
          <cell r="AD52">
            <v>6</v>
          </cell>
        </row>
        <row r="53">
          <cell r="D53" t="str">
            <v>Silver          [25 Collision Shops]</v>
          </cell>
          <cell r="L53">
            <v>1</v>
          </cell>
          <cell r="AD53">
            <v>1</v>
          </cell>
        </row>
        <row r="54">
          <cell r="D54" t="str">
            <v>Gold            [75 Collision Shops]</v>
          </cell>
          <cell r="AD54">
            <v>0</v>
          </cell>
        </row>
        <row r="55">
          <cell r="D55" t="str">
            <v>Platinum   [Unlimited Collision Shops]</v>
          </cell>
          <cell r="AD55">
            <v>0</v>
          </cell>
        </row>
        <row r="56">
          <cell r="D56" t="str">
            <v>Subscriptions not Renewed</v>
          </cell>
          <cell r="AD56">
            <v>0</v>
          </cell>
        </row>
        <row r="57">
          <cell r="D57" t="str">
            <v>Total Activations</v>
          </cell>
          <cell r="F57">
            <v>0</v>
          </cell>
          <cell r="H57">
            <v>0</v>
          </cell>
          <cell r="J57">
            <v>0</v>
          </cell>
          <cell r="L57">
            <v>2</v>
          </cell>
          <cell r="N57">
            <v>0</v>
          </cell>
          <cell r="P57">
            <v>0</v>
          </cell>
          <cell r="R57">
            <v>0</v>
          </cell>
          <cell r="T57">
            <v>1</v>
          </cell>
          <cell r="V57">
            <v>3</v>
          </cell>
          <cell r="X57">
            <v>0</v>
          </cell>
          <cell r="Z57">
            <v>1</v>
          </cell>
          <cell r="AB57">
            <v>0</v>
          </cell>
          <cell r="AD57">
            <v>7</v>
          </cell>
        </row>
        <row r="59">
          <cell r="F59" t="str">
            <v>JAN</v>
          </cell>
          <cell r="H59" t="str">
            <v>FEB</v>
          </cell>
          <cell r="J59" t="str">
            <v>MAR</v>
          </cell>
          <cell r="L59" t="str">
            <v>APR</v>
          </cell>
          <cell r="N59" t="str">
            <v>MAY</v>
          </cell>
          <cell r="P59" t="str">
            <v>JUN</v>
          </cell>
          <cell r="R59" t="str">
            <v>JUL</v>
          </cell>
          <cell r="T59" t="str">
            <v>AUG</v>
          </cell>
          <cell r="V59" t="str">
            <v>SEP</v>
          </cell>
          <cell r="X59" t="str">
            <v>OCT</v>
          </cell>
          <cell r="Z59" t="str">
            <v>NOV</v>
          </cell>
          <cell r="AB59" t="str">
            <v>DEC</v>
          </cell>
          <cell r="AD59" t="str">
            <v>TOTAL</v>
          </cell>
        </row>
        <row r="62">
          <cell r="A62" t="str">
            <v>Saturn</v>
          </cell>
        </row>
        <row r="63">
          <cell r="D63" t="str">
            <v>Bronze       [10 Collision Shops]</v>
          </cell>
          <cell r="L63">
            <v>0</v>
          </cell>
          <cell r="N63">
            <v>0</v>
          </cell>
          <cell r="P63">
            <v>0</v>
          </cell>
          <cell r="R63">
            <v>0</v>
          </cell>
          <cell r="T63">
            <v>0</v>
          </cell>
          <cell r="V63">
            <v>0</v>
          </cell>
          <cell r="X63">
            <v>0</v>
          </cell>
          <cell r="Z63">
            <v>2</v>
          </cell>
          <cell r="AB63">
            <v>0</v>
          </cell>
          <cell r="AD63">
            <v>2</v>
          </cell>
        </row>
        <row r="64">
          <cell r="D64" t="str">
            <v>Silver          [25 Collision Shops]</v>
          </cell>
          <cell r="AD64">
            <v>0</v>
          </cell>
        </row>
        <row r="65">
          <cell r="D65" t="str">
            <v>Gold            [75 Collision Shops]</v>
          </cell>
          <cell r="AD65">
            <v>0</v>
          </cell>
        </row>
        <row r="66">
          <cell r="D66" t="str">
            <v>Platinum   [Unlimited Collision Shops]</v>
          </cell>
          <cell r="AD66">
            <v>0</v>
          </cell>
        </row>
        <row r="67">
          <cell r="D67" t="str">
            <v>Subscriptions not Renewed</v>
          </cell>
          <cell r="AD67">
            <v>0</v>
          </cell>
        </row>
        <row r="68">
          <cell r="D68" t="str">
            <v>Total Activations</v>
          </cell>
          <cell r="F68">
            <v>0</v>
          </cell>
          <cell r="H68">
            <v>0</v>
          </cell>
          <cell r="J68">
            <v>0</v>
          </cell>
          <cell r="L68">
            <v>0</v>
          </cell>
          <cell r="N68">
            <v>0</v>
          </cell>
          <cell r="P68">
            <v>0</v>
          </cell>
          <cell r="R68">
            <v>0</v>
          </cell>
          <cell r="T68">
            <v>0</v>
          </cell>
          <cell r="V68">
            <v>0</v>
          </cell>
          <cell r="X68">
            <v>0</v>
          </cell>
          <cell r="Z68">
            <v>2</v>
          </cell>
          <cell r="AB68">
            <v>0</v>
          </cell>
          <cell r="AD68">
            <v>2</v>
          </cell>
        </row>
        <row r="70">
          <cell r="A70" t="str">
            <v>Nissan</v>
          </cell>
        </row>
        <row r="71">
          <cell r="D71" t="str">
            <v>Bronze       [10 Collision Shops]</v>
          </cell>
          <cell r="N71">
            <v>0</v>
          </cell>
          <cell r="P71">
            <v>4</v>
          </cell>
          <cell r="R71">
            <v>0</v>
          </cell>
          <cell r="T71">
            <v>14</v>
          </cell>
          <cell r="V71">
            <v>20</v>
          </cell>
          <cell r="X71">
            <v>14</v>
          </cell>
          <cell r="Z71">
            <v>1</v>
          </cell>
          <cell r="AB71">
            <v>3</v>
          </cell>
          <cell r="AD71">
            <v>56</v>
          </cell>
        </row>
        <row r="72">
          <cell r="D72" t="str">
            <v>Silver          [25 Collision Shops]</v>
          </cell>
          <cell r="T72">
            <v>1</v>
          </cell>
          <cell r="V72">
            <v>0</v>
          </cell>
          <cell r="X72">
            <v>0</v>
          </cell>
          <cell r="Z72">
            <v>0</v>
          </cell>
          <cell r="AB72">
            <v>0</v>
          </cell>
          <cell r="AD72">
            <v>1</v>
          </cell>
        </row>
        <row r="73">
          <cell r="D73" t="str">
            <v>Gold            [75 Collision Shops]</v>
          </cell>
          <cell r="T73">
            <v>0</v>
          </cell>
          <cell r="V73">
            <v>0</v>
          </cell>
          <cell r="X73">
            <v>0</v>
          </cell>
          <cell r="Z73">
            <v>0</v>
          </cell>
          <cell r="AB73">
            <v>0</v>
          </cell>
          <cell r="AD73">
            <v>0</v>
          </cell>
        </row>
        <row r="74">
          <cell r="D74" t="str">
            <v>Platinum   [Unlimited Collision Shops]</v>
          </cell>
          <cell r="X74">
            <v>0</v>
          </cell>
          <cell r="Z74">
            <v>0</v>
          </cell>
          <cell r="AB74">
            <v>0</v>
          </cell>
          <cell r="AD74">
            <v>0</v>
          </cell>
        </row>
        <row r="75">
          <cell r="D75" t="str">
            <v>Subscriptions not Renewed</v>
          </cell>
          <cell r="AD75">
            <v>0</v>
          </cell>
        </row>
        <row r="76">
          <cell r="D76" t="str">
            <v>Total Activations</v>
          </cell>
          <cell r="F76">
            <v>0</v>
          </cell>
          <cell r="H76">
            <v>0</v>
          </cell>
          <cell r="J76">
            <v>0</v>
          </cell>
          <cell r="L76">
            <v>0</v>
          </cell>
          <cell r="N76">
            <v>0</v>
          </cell>
          <cell r="P76">
            <v>4</v>
          </cell>
          <cell r="R76">
            <v>0</v>
          </cell>
          <cell r="T76">
            <v>15</v>
          </cell>
          <cell r="V76">
            <v>20</v>
          </cell>
          <cell r="X76">
            <v>14</v>
          </cell>
          <cell r="Z76">
            <v>1</v>
          </cell>
          <cell r="AB76">
            <v>3</v>
          </cell>
          <cell r="AD76">
            <v>57</v>
          </cell>
        </row>
        <row r="78">
          <cell r="A78" t="str">
            <v>Hyundai</v>
          </cell>
        </row>
        <row r="79">
          <cell r="D79" t="str">
            <v>Bronze       [10 Collision Shops]</v>
          </cell>
          <cell r="T79">
            <v>0</v>
          </cell>
          <cell r="V79">
            <v>3</v>
          </cell>
          <cell r="X79">
            <v>1</v>
          </cell>
          <cell r="Z79">
            <v>1</v>
          </cell>
          <cell r="AB79">
            <v>1</v>
          </cell>
          <cell r="AD79">
            <v>6</v>
          </cell>
        </row>
        <row r="80">
          <cell r="D80" t="str">
            <v>Silver          [25 Collision Shops]</v>
          </cell>
          <cell r="AD80">
            <v>0</v>
          </cell>
        </row>
        <row r="81">
          <cell r="D81" t="str">
            <v>Gold            [75 Collision Shops]</v>
          </cell>
          <cell r="AD81">
            <v>0</v>
          </cell>
        </row>
        <row r="82">
          <cell r="D82" t="str">
            <v>Platinum   [Unlimited Collision Shops]</v>
          </cell>
          <cell r="AD82">
            <v>0</v>
          </cell>
        </row>
        <row r="83">
          <cell r="D83" t="str">
            <v>Subscriptions not Renewed</v>
          </cell>
          <cell r="AD83">
            <v>0</v>
          </cell>
        </row>
        <row r="84">
          <cell r="D84" t="str">
            <v>Total Activations</v>
          </cell>
          <cell r="F84">
            <v>0</v>
          </cell>
          <cell r="H84">
            <v>0</v>
          </cell>
          <cell r="J84">
            <v>0</v>
          </cell>
          <cell r="L84">
            <v>0</v>
          </cell>
          <cell r="N84">
            <v>0</v>
          </cell>
          <cell r="P84">
            <v>0</v>
          </cell>
          <cell r="R84">
            <v>0</v>
          </cell>
          <cell r="T84">
            <v>0</v>
          </cell>
          <cell r="V84">
            <v>3</v>
          </cell>
          <cell r="X84">
            <v>1</v>
          </cell>
          <cell r="Z84">
            <v>1</v>
          </cell>
          <cell r="AB84">
            <v>1</v>
          </cell>
          <cell r="AD84">
            <v>6</v>
          </cell>
        </row>
        <row r="86">
          <cell r="A86" t="str">
            <v>Lexus</v>
          </cell>
        </row>
        <row r="87">
          <cell r="D87" t="str">
            <v>Bronze       [10 Collision Shops]</v>
          </cell>
          <cell r="N87">
            <v>0</v>
          </cell>
          <cell r="P87">
            <v>0</v>
          </cell>
          <cell r="R87">
            <v>1</v>
          </cell>
          <cell r="T87">
            <v>0</v>
          </cell>
          <cell r="V87">
            <v>0</v>
          </cell>
          <cell r="X87">
            <v>0</v>
          </cell>
          <cell r="Z87">
            <v>0</v>
          </cell>
          <cell r="AB87">
            <v>0</v>
          </cell>
          <cell r="AD87">
            <v>1</v>
          </cell>
        </row>
        <row r="88">
          <cell r="D88" t="str">
            <v>Silver          [25 Collision Shops]</v>
          </cell>
          <cell r="AD88">
            <v>0</v>
          </cell>
        </row>
        <row r="89">
          <cell r="D89" t="str">
            <v>Gold            [75 Collision Shops]</v>
          </cell>
          <cell r="AD89">
            <v>0</v>
          </cell>
        </row>
        <row r="90">
          <cell r="D90" t="str">
            <v>Platinum   [Unlimited Collision Shops]</v>
          </cell>
          <cell r="AD90">
            <v>0</v>
          </cell>
        </row>
        <row r="91">
          <cell r="D91" t="str">
            <v>Subscriptions not Renewed</v>
          </cell>
          <cell r="AD91">
            <v>0</v>
          </cell>
        </row>
        <row r="92">
          <cell r="D92" t="str">
            <v>Total Activations</v>
          </cell>
          <cell r="F92">
            <v>0</v>
          </cell>
          <cell r="H92">
            <v>0</v>
          </cell>
          <cell r="J92">
            <v>0</v>
          </cell>
          <cell r="L92">
            <v>0</v>
          </cell>
          <cell r="N92">
            <v>0</v>
          </cell>
          <cell r="P92">
            <v>0</v>
          </cell>
          <cell r="R92">
            <v>1</v>
          </cell>
          <cell r="T92">
            <v>0</v>
          </cell>
          <cell r="V92">
            <v>0</v>
          </cell>
          <cell r="X92">
            <v>0</v>
          </cell>
          <cell r="Z92">
            <v>0</v>
          </cell>
          <cell r="AB92">
            <v>0</v>
          </cell>
          <cell r="AD92">
            <v>1</v>
          </cell>
        </row>
        <row r="94">
          <cell r="A94" t="str">
            <v>Infiniti</v>
          </cell>
        </row>
        <row r="95">
          <cell r="D95" t="str">
            <v>Bronze       [10 Collision Shops]</v>
          </cell>
          <cell r="N95">
            <v>0</v>
          </cell>
          <cell r="P95">
            <v>3</v>
          </cell>
          <cell r="R95">
            <v>0</v>
          </cell>
          <cell r="T95">
            <v>4</v>
          </cell>
          <cell r="V95">
            <v>2</v>
          </cell>
          <cell r="X95">
            <v>3</v>
          </cell>
          <cell r="Z95">
            <v>2</v>
          </cell>
          <cell r="AB95">
            <v>0</v>
          </cell>
          <cell r="AD95">
            <v>14</v>
          </cell>
        </row>
        <row r="96">
          <cell r="D96" t="str">
            <v>Silver          [25 Collision Shops]</v>
          </cell>
          <cell r="AD96">
            <v>0</v>
          </cell>
        </row>
        <row r="97">
          <cell r="D97" t="str">
            <v>Gold            [75 Collision Shops]</v>
          </cell>
          <cell r="AD97">
            <v>0</v>
          </cell>
        </row>
        <row r="98">
          <cell r="D98" t="str">
            <v>Platinum   [Unlimited Collision Shops]</v>
          </cell>
          <cell r="AD98">
            <v>0</v>
          </cell>
        </row>
        <row r="99">
          <cell r="D99" t="str">
            <v>Subscriptions not Renewed</v>
          </cell>
          <cell r="AD99">
            <v>0</v>
          </cell>
        </row>
        <row r="100">
          <cell r="D100" t="str">
            <v>Total Activations</v>
          </cell>
          <cell r="F100">
            <v>0</v>
          </cell>
          <cell r="H100">
            <v>0</v>
          </cell>
          <cell r="J100">
            <v>0</v>
          </cell>
          <cell r="L100">
            <v>0</v>
          </cell>
          <cell r="N100">
            <v>0</v>
          </cell>
          <cell r="P100">
            <v>3</v>
          </cell>
          <cell r="R100">
            <v>0</v>
          </cell>
          <cell r="T100">
            <v>4</v>
          </cell>
          <cell r="V100">
            <v>2</v>
          </cell>
          <cell r="X100">
            <v>3</v>
          </cell>
          <cell r="Z100">
            <v>2</v>
          </cell>
          <cell r="AB100">
            <v>0</v>
          </cell>
          <cell r="AD100">
            <v>14</v>
          </cell>
        </row>
        <row r="102">
          <cell r="A102" t="str">
            <v>SUB-TOTAL:</v>
          </cell>
        </row>
        <row r="103">
          <cell r="A103" t="str">
            <v>OTHER</v>
          </cell>
          <cell r="D103" t="str">
            <v>Bronze       [10 Collision Shops]</v>
          </cell>
          <cell r="F103">
            <v>0</v>
          </cell>
          <cell r="H103">
            <v>0</v>
          </cell>
          <cell r="J103">
            <v>0</v>
          </cell>
          <cell r="L103">
            <v>1</v>
          </cell>
          <cell r="N103">
            <v>1</v>
          </cell>
          <cell r="P103">
            <v>8</v>
          </cell>
          <cell r="R103">
            <v>2</v>
          </cell>
          <cell r="T103">
            <v>20</v>
          </cell>
          <cell r="V103">
            <v>28</v>
          </cell>
          <cell r="X103">
            <v>21</v>
          </cell>
          <cell r="Z103">
            <v>8</v>
          </cell>
          <cell r="AB103">
            <v>5</v>
          </cell>
          <cell r="AD103">
            <v>94</v>
          </cell>
        </row>
        <row r="104">
          <cell r="A104" t="str">
            <v>AUTOMAKERS</v>
          </cell>
          <cell r="D104" t="str">
            <v>Silver          [25 Collision Shops]</v>
          </cell>
          <cell r="F104">
            <v>0</v>
          </cell>
          <cell r="H104">
            <v>0</v>
          </cell>
          <cell r="J104">
            <v>0</v>
          </cell>
          <cell r="L104">
            <v>1</v>
          </cell>
          <cell r="N104">
            <v>0</v>
          </cell>
          <cell r="P104">
            <v>0</v>
          </cell>
          <cell r="R104">
            <v>0</v>
          </cell>
          <cell r="T104">
            <v>1</v>
          </cell>
          <cell r="V104">
            <v>0</v>
          </cell>
          <cell r="X104">
            <v>0</v>
          </cell>
          <cell r="Z104">
            <v>0</v>
          </cell>
          <cell r="AB104">
            <v>0</v>
          </cell>
          <cell r="AD104">
            <v>2</v>
          </cell>
        </row>
        <row r="105">
          <cell r="D105" t="str">
            <v>Gold            [75 Collision Shops]</v>
          </cell>
          <cell r="F105">
            <v>0</v>
          </cell>
          <cell r="H105">
            <v>0</v>
          </cell>
          <cell r="J105">
            <v>0</v>
          </cell>
          <cell r="L105">
            <v>0</v>
          </cell>
          <cell r="N105">
            <v>0</v>
          </cell>
          <cell r="P105">
            <v>0</v>
          </cell>
          <cell r="R105">
            <v>0</v>
          </cell>
          <cell r="T105">
            <v>0</v>
          </cell>
          <cell r="V105">
            <v>0</v>
          </cell>
          <cell r="X105">
            <v>0</v>
          </cell>
          <cell r="Z105">
            <v>0</v>
          </cell>
          <cell r="AB105">
            <v>0</v>
          </cell>
          <cell r="AD105">
            <v>0</v>
          </cell>
        </row>
        <row r="106">
          <cell r="D106" t="str">
            <v>Platinum   [Unlimited Collision Shops]</v>
          </cell>
          <cell r="F106">
            <v>0</v>
          </cell>
          <cell r="H106">
            <v>0</v>
          </cell>
          <cell r="J106">
            <v>0</v>
          </cell>
          <cell r="L106">
            <v>0</v>
          </cell>
          <cell r="N106">
            <v>0</v>
          </cell>
          <cell r="P106">
            <v>0</v>
          </cell>
          <cell r="R106">
            <v>0</v>
          </cell>
          <cell r="T106">
            <v>0</v>
          </cell>
          <cell r="V106">
            <v>0</v>
          </cell>
          <cell r="X106">
            <v>0</v>
          </cell>
          <cell r="Z106">
            <v>0</v>
          </cell>
          <cell r="AB106">
            <v>0</v>
          </cell>
          <cell r="AD106">
            <v>0</v>
          </cell>
        </row>
        <row r="107">
          <cell r="D107" t="str">
            <v>Subscriptions not Renewed</v>
          </cell>
          <cell r="F107">
            <v>0</v>
          </cell>
          <cell r="H107">
            <v>0</v>
          </cell>
          <cell r="J107">
            <v>0</v>
          </cell>
          <cell r="L107">
            <v>0</v>
          </cell>
          <cell r="N107">
            <v>0</v>
          </cell>
          <cell r="P107">
            <v>0</v>
          </cell>
          <cell r="R107">
            <v>0</v>
          </cell>
          <cell r="T107">
            <v>0</v>
          </cell>
          <cell r="V107">
            <v>0</v>
          </cell>
          <cell r="X107">
            <v>0</v>
          </cell>
          <cell r="Z107">
            <v>0</v>
          </cell>
          <cell r="AB107">
            <v>0</v>
          </cell>
          <cell r="AD107">
            <v>0</v>
          </cell>
        </row>
        <row r="108">
          <cell r="D108" t="str">
            <v>Total Activations</v>
          </cell>
          <cell r="F108">
            <v>0</v>
          </cell>
          <cell r="H108">
            <v>0</v>
          </cell>
          <cell r="J108">
            <v>0</v>
          </cell>
          <cell r="L108">
            <v>2</v>
          </cell>
          <cell r="N108">
            <v>1</v>
          </cell>
          <cell r="P108">
            <v>8</v>
          </cell>
          <cell r="R108">
            <v>2</v>
          </cell>
          <cell r="T108">
            <v>21</v>
          </cell>
          <cell r="V108">
            <v>28</v>
          </cell>
          <cell r="X108">
            <v>21</v>
          </cell>
          <cell r="Z108">
            <v>8</v>
          </cell>
          <cell r="AB108">
            <v>5</v>
          </cell>
          <cell r="AD108">
            <v>96</v>
          </cell>
        </row>
        <row r="112">
          <cell r="A112" t="str">
            <v>GRAND</v>
          </cell>
        </row>
        <row r="113">
          <cell r="A113" t="str">
            <v>TOTAL</v>
          </cell>
          <cell r="D113" t="str">
            <v>Bronze       [10 Collision Shops]</v>
          </cell>
          <cell r="F113">
            <v>2</v>
          </cell>
          <cell r="H113">
            <v>8</v>
          </cell>
          <cell r="J113">
            <v>18</v>
          </cell>
          <cell r="L113">
            <v>19</v>
          </cell>
          <cell r="N113">
            <v>4</v>
          </cell>
          <cell r="P113">
            <v>18</v>
          </cell>
          <cell r="R113">
            <v>5</v>
          </cell>
          <cell r="T113">
            <v>23</v>
          </cell>
          <cell r="V113">
            <v>34</v>
          </cell>
          <cell r="X113">
            <v>34</v>
          </cell>
          <cell r="Z113">
            <v>13</v>
          </cell>
          <cell r="AB113">
            <v>12</v>
          </cell>
          <cell r="AD113">
            <v>190</v>
          </cell>
        </row>
        <row r="114">
          <cell r="A114" t="str">
            <v>FRANCHISES</v>
          </cell>
          <cell r="D114" t="str">
            <v>Silver          [25 Collision Shops]</v>
          </cell>
          <cell r="F114">
            <v>0</v>
          </cell>
          <cell r="H114">
            <v>1</v>
          </cell>
          <cell r="J114">
            <v>1</v>
          </cell>
          <cell r="L114">
            <v>2</v>
          </cell>
          <cell r="N114">
            <v>0</v>
          </cell>
          <cell r="P114">
            <v>2</v>
          </cell>
          <cell r="R114">
            <v>0</v>
          </cell>
          <cell r="T114">
            <v>3</v>
          </cell>
          <cell r="V114">
            <v>0</v>
          </cell>
          <cell r="X114">
            <v>0</v>
          </cell>
          <cell r="Z114">
            <v>0</v>
          </cell>
          <cell r="AB114">
            <v>0</v>
          </cell>
          <cell r="AD114">
            <v>9</v>
          </cell>
        </row>
        <row r="115">
          <cell r="D115" t="str">
            <v>Gold            [75 Collision Shops]</v>
          </cell>
          <cell r="F115">
            <v>0</v>
          </cell>
          <cell r="H115">
            <v>0</v>
          </cell>
          <cell r="J115">
            <v>0</v>
          </cell>
          <cell r="L115">
            <v>0</v>
          </cell>
          <cell r="N115">
            <v>0</v>
          </cell>
          <cell r="P115">
            <v>0</v>
          </cell>
          <cell r="R115">
            <v>0</v>
          </cell>
          <cell r="T115">
            <v>0</v>
          </cell>
          <cell r="V115">
            <v>0</v>
          </cell>
          <cell r="X115">
            <v>0</v>
          </cell>
          <cell r="Z115">
            <v>0</v>
          </cell>
          <cell r="AB115">
            <v>0</v>
          </cell>
          <cell r="AD115">
            <v>0</v>
          </cell>
        </row>
        <row r="116">
          <cell r="D116" t="str">
            <v>Platinum   [Unlimited Collision Shops]</v>
          </cell>
          <cell r="F116">
            <v>0</v>
          </cell>
          <cell r="H116">
            <v>0</v>
          </cell>
          <cell r="J116">
            <v>0</v>
          </cell>
          <cell r="L116">
            <v>0</v>
          </cell>
          <cell r="N116">
            <v>0</v>
          </cell>
          <cell r="P116">
            <v>0</v>
          </cell>
          <cell r="R116">
            <v>0</v>
          </cell>
          <cell r="T116">
            <v>0</v>
          </cell>
          <cell r="V116">
            <v>0</v>
          </cell>
          <cell r="X116">
            <v>0</v>
          </cell>
          <cell r="Z116">
            <v>0</v>
          </cell>
          <cell r="AB116">
            <v>0</v>
          </cell>
          <cell r="AD116">
            <v>0</v>
          </cell>
        </row>
        <row r="117">
          <cell r="D117" t="str">
            <v>Subscriptions not Renewed</v>
          </cell>
          <cell r="F117">
            <v>0</v>
          </cell>
          <cell r="H117">
            <v>0</v>
          </cell>
          <cell r="J117">
            <v>0</v>
          </cell>
          <cell r="L117">
            <v>0</v>
          </cell>
          <cell r="N117">
            <v>-1</v>
          </cell>
          <cell r="P117">
            <v>-2</v>
          </cell>
          <cell r="R117">
            <v>0</v>
          </cell>
          <cell r="T117">
            <v>-3</v>
          </cell>
          <cell r="V117">
            <v>-3</v>
          </cell>
          <cell r="X117">
            <v>0</v>
          </cell>
          <cell r="Z117">
            <v>0</v>
          </cell>
          <cell r="AB117">
            <v>0</v>
          </cell>
          <cell r="AD117">
            <v>-9</v>
          </cell>
        </row>
        <row r="118">
          <cell r="D118" t="str">
            <v>Total Activations</v>
          </cell>
          <cell r="F118">
            <v>2</v>
          </cell>
          <cell r="H118">
            <v>9</v>
          </cell>
          <cell r="J118">
            <v>19</v>
          </cell>
          <cell r="L118">
            <v>21</v>
          </cell>
          <cell r="N118">
            <v>3</v>
          </cell>
          <cell r="P118">
            <v>18</v>
          </cell>
          <cell r="R118">
            <v>5</v>
          </cell>
          <cell r="T118">
            <v>23</v>
          </cell>
          <cell r="V118">
            <v>31</v>
          </cell>
          <cell r="X118">
            <v>34</v>
          </cell>
          <cell r="Z118">
            <v>13</v>
          </cell>
          <cell r="AB118">
            <v>12</v>
          </cell>
          <cell r="AD118">
            <v>190</v>
          </cell>
        </row>
        <row r="120">
          <cell r="D120" t="str">
            <v>Subscriptions Renewed</v>
          </cell>
          <cell r="N120">
            <v>10</v>
          </cell>
          <cell r="P120">
            <v>14</v>
          </cell>
          <cell r="R120">
            <v>19</v>
          </cell>
          <cell r="T120">
            <v>11</v>
          </cell>
          <cell r="V120">
            <v>9</v>
          </cell>
          <cell r="X120">
            <v>10</v>
          </cell>
          <cell r="Z120">
            <v>7</v>
          </cell>
          <cell r="AB120">
            <v>5</v>
          </cell>
          <cell r="AD120">
            <v>85</v>
          </cell>
        </row>
      </sheetData>
      <sheetData sheetId="31"/>
      <sheetData sheetId="32"/>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ad Me"/>
      <sheetName val="Inputs"/>
      <sheetName val="TOC"/>
      <sheetName val="Exhibits&gt;"/>
      <sheetName val="Summary"/>
      <sheetName val="Inv Summ"/>
      <sheetName val="WIP Step Up"/>
      <sheetName val="FG Step Up"/>
      <sheetName val="Prop"/>
      <sheetName val="CR Summ"/>
      <sheetName val="CR-1 - MPEEM"/>
      <sheetName val="CR-2 - MPEEM"/>
      <sheetName val="CR-1 - Distributor Method"/>
      <sheetName val="Backlog"/>
      <sheetName val="TMTN Summ"/>
      <sheetName val="TMTN 1-RFR"/>
      <sheetName val="TMTN 2-RFR "/>
      <sheetName val="DT Summ"/>
      <sheetName val="DT1-MPEEM"/>
      <sheetName val="DT2-MPEEM"/>
      <sheetName val="DT1-RFR"/>
      <sheetName val="IPR&amp;D Summ"/>
      <sheetName val="IPR&amp;D1"/>
      <sheetName val="Fav. Contract Summ"/>
      <sheetName val="Fav Cont"/>
      <sheetName val="NCA Summ"/>
      <sheetName val="NCA With"/>
      <sheetName val="NCA Wout"/>
      <sheetName val="Int Dev Software"/>
      <sheetName val="WACC"/>
      <sheetName val="ICOC"/>
      <sheetName val="HFA Sub"/>
      <sheetName val="IRR"/>
      <sheetName val="WARA"/>
      <sheetName val="CACs - MPEEM"/>
      <sheetName val="CACs - Distributor Method"/>
      <sheetName val="Workpapers&gt;&gt;&gt;"/>
      <sheetName val="ROA"/>
      <sheetName val="Soaking up the Profits"/>
      <sheetName val="Workforce"/>
      <sheetName val="Summ R Rate"/>
      <sheetName val="Mrkt Comp R Rate"/>
      <sheetName val="Profit Split "/>
      <sheetName val="Adv over Sales"/>
      <sheetName val="NOL-TAB"/>
      <sheetName val="Rev Summ"/>
      <sheetName val="Profit Summ"/>
      <sheetName val="SheetReference"/>
      <sheetName val="Standards==&gt;"/>
      <sheetName val="Read Me (Standards Reference)"/>
      <sheetName val="011.03.01-02 Data"/>
      <sheetName val="011.03.03.02-.04 Income App"/>
      <sheetName val="011.03.03.05 Disc Rate"/>
      <sheetName val="011.03.03.05. Disc Rate"/>
      <sheetName val="011.03.04. Intro to Intang"/>
      <sheetName val="011.03.04.xx RFR"/>
      <sheetName val="011.03.04.xx MPEEM"/>
      <sheetName val="011.03.04.01 Inventory"/>
      <sheetName val="011.03.04.xx Incremental Method"/>
      <sheetName val="011.03. Standard Model"/>
      <sheetName val="Standards Reference 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1">
          <cell r="F51">
            <v>0</v>
          </cell>
        </row>
      </sheetData>
      <sheetData sheetId="31"/>
      <sheetData sheetId="32"/>
      <sheetData sheetId="33"/>
      <sheetData sheetId="34"/>
      <sheetData sheetId="35"/>
      <sheetData sheetId="36"/>
      <sheetData sheetId="37"/>
      <sheetData sheetId="38">
        <row r="40">
          <cell r="N40">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Angel - BS &amp; IS"/>
      <sheetName val="For Angel - Revenue"/>
      <sheetName val="Consignment Matrix"/>
      <sheetName val="Acc-19"/>
      <sheetName val="OBS Work"/>
      <sheetName val="AP1"/>
      <sheetName val="AL1"/>
      <sheetName val="AL2"/>
      <sheetName val="AL8"/>
      <sheetName val="AL10"/>
      <sheetName val="AL11"/>
      <sheetName val="LTD2"/>
      <sheetName val="LTD4"/>
      <sheetName val="LTD4 - RD1"/>
      <sheetName val="LTD4 - RD2"/>
    </sheetNames>
    <sheetDataSet>
      <sheetData sheetId="0">
        <row r="12">
          <cell r="D12">
            <v>942684.92999999993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2">
          <cell r="D12">
            <v>942684.92999999993</v>
          </cell>
        </row>
        <row r="13">
          <cell r="D13">
            <v>0.1</v>
          </cell>
        </row>
        <row r="14">
          <cell r="D14">
            <v>14</v>
          </cell>
        </row>
        <row r="16">
          <cell r="D16">
            <v>41999</v>
          </cell>
        </row>
        <row r="24">
          <cell r="A24">
            <v>0</v>
          </cell>
          <cell r="B24">
            <v>0</v>
          </cell>
          <cell r="C24">
            <v>0</v>
          </cell>
          <cell r="D24">
            <v>0</v>
          </cell>
          <cell r="E24">
            <v>0</v>
          </cell>
          <cell r="F24">
            <v>0</v>
          </cell>
          <cell r="G24">
            <v>0</v>
          </cell>
          <cell r="H24">
            <v>0</v>
          </cell>
          <cell r="I24">
            <v>0</v>
          </cell>
          <cell r="J24">
            <v>0</v>
          </cell>
          <cell r="K24">
            <v>0</v>
          </cell>
        </row>
        <row r="25">
          <cell r="I25">
            <v>908987.50405606278</v>
          </cell>
        </row>
        <row r="26">
          <cell r="I26">
            <v>871920.33551773196</v>
          </cell>
        </row>
        <row r="27">
          <cell r="I27">
            <v>831146.45012556808</v>
          </cell>
        </row>
        <row r="28">
          <cell r="I28">
            <v>786295.17619418772</v>
          </cell>
        </row>
        <row r="29">
          <cell r="I29">
            <v>736958.77486966935</v>
          </cell>
        </row>
        <row r="30">
          <cell r="I30">
            <v>682688.73341269919</v>
          </cell>
        </row>
        <row r="31">
          <cell r="I31">
            <v>622991.68781003193</v>
          </cell>
        </row>
        <row r="32">
          <cell r="I32">
            <v>557324.93764709798</v>
          </cell>
        </row>
        <row r="33">
          <cell r="I33">
            <v>485091.51246787066</v>
          </cell>
        </row>
        <row r="34">
          <cell r="I34">
            <v>405634.7447707206</v>
          </cell>
        </row>
        <row r="35">
          <cell r="I35">
            <v>318232.30030385556</v>
          </cell>
        </row>
        <row r="36">
          <cell r="I36">
            <v>222089.61139030399</v>
          </cell>
        </row>
        <row r="37">
          <cell r="I37">
            <v>116332.65358539727</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0</v>
          </cell>
        </row>
        <row r="79">
          <cell r="I79">
            <v>0</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row r="165">
          <cell r="I165">
            <v>0</v>
          </cell>
        </row>
        <row r="166">
          <cell r="I166">
            <v>0</v>
          </cell>
        </row>
        <row r="167">
          <cell r="I167">
            <v>0</v>
          </cell>
        </row>
        <row r="168">
          <cell r="I168">
            <v>0</v>
          </cell>
        </row>
        <row r="169">
          <cell r="I169">
            <v>0</v>
          </cell>
        </row>
        <row r="170">
          <cell r="I170">
            <v>0</v>
          </cell>
        </row>
        <row r="171">
          <cell r="I171">
            <v>0</v>
          </cell>
        </row>
        <row r="172">
          <cell r="I172">
            <v>0</v>
          </cell>
        </row>
        <row r="173">
          <cell r="I173">
            <v>0</v>
          </cell>
        </row>
        <row r="174">
          <cell r="I174">
            <v>0</v>
          </cell>
        </row>
        <row r="175">
          <cell r="I175">
            <v>0</v>
          </cell>
        </row>
        <row r="176">
          <cell r="I176">
            <v>0</v>
          </cell>
        </row>
        <row r="177">
          <cell r="I177">
            <v>0</v>
          </cell>
        </row>
        <row r="178">
          <cell r="I178">
            <v>0</v>
          </cell>
        </row>
        <row r="179">
          <cell r="I179">
            <v>0</v>
          </cell>
        </row>
        <row r="180">
          <cell r="I180">
            <v>0</v>
          </cell>
        </row>
        <row r="181">
          <cell r="I181">
            <v>0</v>
          </cell>
        </row>
        <row r="182">
          <cell r="I182">
            <v>0</v>
          </cell>
        </row>
        <row r="183">
          <cell r="I183">
            <v>0</v>
          </cell>
        </row>
        <row r="184">
          <cell r="I184">
            <v>0</v>
          </cell>
        </row>
        <row r="185">
          <cell r="I185">
            <v>0</v>
          </cell>
        </row>
        <row r="186">
          <cell r="I186">
            <v>0</v>
          </cell>
        </row>
        <row r="187">
          <cell r="I187">
            <v>0</v>
          </cell>
        </row>
        <row r="188">
          <cell r="I188">
            <v>0</v>
          </cell>
        </row>
        <row r="189">
          <cell r="I189">
            <v>0</v>
          </cell>
        </row>
        <row r="190">
          <cell r="I190">
            <v>0</v>
          </cell>
        </row>
        <row r="191">
          <cell r="I191">
            <v>0</v>
          </cell>
        </row>
        <row r="192">
          <cell r="I192">
            <v>0</v>
          </cell>
        </row>
        <row r="193">
          <cell r="I193">
            <v>0</v>
          </cell>
        </row>
        <row r="194">
          <cell r="I194">
            <v>0</v>
          </cell>
        </row>
        <row r="195">
          <cell r="I195">
            <v>0</v>
          </cell>
        </row>
        <row r="196">
          <cell r="I196">
            <v>0</v>
          </cell>
        </row>
        <row r="197">
          <cell r="I197">
            <v>0</v>
          </cell>
        </row>
        <row r="198">
          <cell r="I198">
            <v>0</v>
          </cell>
        </row>
        <row r="199">
          <cell r="I199">
            <v>0</v>
          </cell>
        </row>
        <row r="200">
          <cell r="I200">
            <v>0</v>
          </cell>
        </row>
        <row r="201">
          <cell r="I201">
            <v>0</v>
          </cell>
        </row>
        <row r="202">
          <cell r="I202">
            <v>0</v>
          </cell>
        </row>
        <row r="203">
          <cell r="I203">
            <v>0</v>
          </cell>
        </row>
        <row r="204">
          <cell r="I204">
            <v>0</v>
          </cell>
        </row>
        <row r="205">
          <cell r="I205">
            <v>0</v>
          </cell>
        </row>
        <row r="206">
          <cell r="I206">
            <v>0</v>
          </cell>
        </row>
        <row r="207">
          <cell r="I207">
            <v>0</v>
          </cell>
        </row>
        <row r="208">
          <cell r="I208">
            <v>0</v>
          </cell>
        </row>
        <row r="209">
          <cell r="I209">
            <v>0</v>
          </cell>
        </row>
        <row r="210">
          <cell r="I210">
            <v>0</v>
          </cell>
        </row>
        <row r="211">
          <cell r="I211">
            <v>0</v>
          </cell>
        </row>
        <row r="212">
          <cell r="I212">
            <v>0</v>
          </cell>
        </row>
        <row r="213">
          <cell r="I213">
            <v>0</v>
          </cell>
        </row>
        <row r="214">
          <cell r="I214">
            <v>0</v>
          </cell>
        </row>
        <row r="215">
          <cell r="I215">
            <v>0</v>
          </cell>
        </row>
        <row r="216">
          <cell r="I216">
            <v>0</v>
          </cell>
        </row>
        <row r="217">
          <cell r="I217">
            <v>0</v>
          </cell>
        </row>
        <row r="218">
          <cell r="I218">
            <v>0</v>
          </cell>
        </row>
        <row r="219">
          <cell r="I219">
            <v>0</v>
          </cell>
        </row>
        <row r="220">
          <cell r="I220">
            <v>0</v>
          </cell>
        </row>
        <row r="221">
          <cell r="I221">
            <v>0</v>
          </cell>
        </row>
        <row r="222">
          <cell r="I222">
            <v>0</v>
          </cell>
        </row>
        <row r="223">
          <cell r="I223">
            <v>0</v>
          </cell>
        </row>
        <row r="224">
          <cell r="I224">
            <v>0</v>
          </cell>
        </row>
        <row r="225">
          <cell r="I225">
            <v>0</v>
          </cell>
        </row>
        <row r="226">
          <cell r="I226">
            <v>0</v>
          </cell>
        </row>
        <row r="227">
          <cell r="I227">
            <v>0</v>
          </cell>
        </row>
        <row r="228">
          <cell r="I228">
            <v>0</v>
          </cell>
        </row>
        <row r="229">
          <cell r="I229">
            <v>0</v>
          </cell>
        </row>
        <row r="230">
          <cell r="I230">
            <v>0</v>
          </cell>
        </row>
        <row r="231">
          <cell r="I231">
            <v>0</v>
          </cell>
        </row>
        <row r="232">
          <cell r="I232">
            <v>0</v>
          </cell>
        </row>
        <row r="233">
          <cell r="I233">
            <v>0</v>
          </cell>
        </row>
        <row r="234">
          <cell r="I234">
            <v>0</v>
          </cell>
        </row>
        <row r="235">
          <cell r="I235">
            <v>0</v>
          </cell>
        </row>
        <row r="236">
          <cell r="I236">
            <v>0</v>
          </cell>
        </row>
        <row r="237">
          <cell r="I237">
            <v>0</v>
          </cell>
        </row>
        <row r="238">
          <cell r="I238">
            <v>0</v>
          </cell>
        </row>
        <row r="239">
          <cell r="I239">
            <v>0</v>
          </cell>
        </row>
        <row r="240">
          <cell r="I240">
            <v>0</v>
          </cell>
        </row>
        <row r="241">
          <cell r="I241">
            <v>0</v>
          </cell>
        </row>
        <row r="242">
          <cell r="I242">
            <v>0</v>
          </cell>
        </row>
        <row r="243">
          <cell r="I243">
            <v>0</v>
          </cell>
        </row>
        <row r="244">
          <cell r="I244">
            <v>0</v>
          </cell>
        </row>
        <row r="245">
          <cell r="I245">
            <v>0</v>
          </cell>
        </row>
        <row r="246">
          <cell r="I246">
            <v>0</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v>0</v>
          </cell>
        </row>
        <row r="262">
          <cell r="I262">
            <v>0</v>
          </cell>
        </row>
        <row r="263">
          <cell r="I263">
            <v>0</v>
          </cell>
        </row>
        <row r="264">
          <cell r="I264">
            <v>0</v>
          </cell>
        </row>
        <row r="265">
          <cell r="I265">
            <v>0</v>
          </cell>
        </row>
        <row r="266">
          <cell r="I266">
            <v>0</v>
          </cell>
        </row>
        <row r="267">
          <cell r="I267">
            <v>0</v>
          </cell>
        </row>
        <row r="268">
          <cell r="I268">
            <v>0</v>
          </cell>
        </row>
        <row r="269">
          <cell r="I269">
            <v>0</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0</v>
          </cell>
        </row>
        <row r="285">
          <cell r="I285">
            <v>0</v>
          </cell>
        </row>
        <row r="286">
          <cell r="I286">
            <v>0</v>
          </cell>
        </row>
        <row r="287">
          <cell r="I287">
            <v>0</v>
          </cell>
        </row>
        <row r="288">
          <cell r="I288">
            <v>0</v>
          </cell>
        </row>
        <row r="289">
          <cell r="I289">
            <v>0</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0</v>
          </cell>
        </row>
        <row r="302">
          <cell r="I302">
            <v>0</v>
          </cell>
        </row>
        <row r="303">
          <cell r="I303">
            <v>0</v>
          </cell>
        </row>
        <row r="304">
          <cell r="I304">
            <v>0</v>
          </cell>
        </row>
        <row r="305">
          <cell r="I305">
            <v>0</v>
          </cell>
        </row>
        <row r="306">
          <cell r="I306">
            <v>0</v>
          </cell>
        </row>
        <row r="307">
          <cell r="I307">
            <v>0</v>
          </cell>
        </row>
        <row r="308">
          <cell r="I308">
            <v>0</v>
          </cell>
        </row>
        <row r="309">
          <cell r="I309">
            <v>0</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0</v>
          </cell>
        </row>
        <row r="341">
          <cell r="I341">
            <v>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row r="378">
          <cell r="I378">
            <v>0</v>
          </cell>
        </row>
        <row r="379">
          <cell r="I379">
            <v>0</v>
          </cell>
        </row>
        <row r="380">
          <cell r="I380">
            <v>0</v>
          </cell>
        </row>
        <row r="381">
          <cell r="I381">
            <v>0</v>
          </cell>
        </row>
        <row r="382">
          <cell r="I382">
            <v>0</v>
          </cell>
        </row>
        <row r="383">
          <cell r="I383">
            <v>0</v>
          </cell>
        </row>
        <row r="384">
          <cell r="I384">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Procedures "/>
      <sheetName val="Audit Results - Template"/>
      <sheetName val="TOD Template Menu"/>
      <sheetName val="Menu Master"/>
      <sheetName val="Targeted Testing Master"/>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Non-Statistical Sampling-2"/>
      <sheetName val="Accept Reject-2"/>
      <sheetName val="Targeted Testing-1"/>
      <sheetName val="Fixed Asset Additions-1"/>
    </sheetNames>
    <sheetDataSet>
      <sheetData sheetId="0"/>
      <sheetData sheetId="1"/>
      <sheetData sheetId="2"/>
      <sheetData sheetId="3"/>
      <sheetData sheetId="4"/>
      <sheetData sheetId="5">
        <row r="50">
          <cell r="C50" t="str">
            <v xml:space="preserve">   ?</v>
          </cell>
        </row>
        <row r="63">
          <cell r="C63">
            <v>1</v>
          </cell>
        </row>
      </sheetData>
      <sheetData sheetId="6"/>
      <sheetData sheetId="7"/>
      <sheetData sheetId="8"/>
      <sheetData sheetId="9"/>
      <sheetData sheetId="10"/>
      <sheetData sheetId="11"/>
      <sheetData sheetId="12"/>
      <sheetData sheetId="13"/>
      <sheetData sheetId="14"/>
      <sheetData sheetId="15">
        <row r="92">
          <cell r="B92" t="str">
            <v xml:space="preserve">   ?</v>
          </cell>
        </row>
      </sheetData>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Master"/>
      <sheetName val="Targeted Testing Master"/>
      <sheetName val="Non-Statistical Sampling Master"/>
      <sheetName val="Suppl Non-Stat Sample Master"/>
      <sheetName val="Two Step Revenue Testing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TP&amp;R"/>
      <sheetName val="Non-Statistical Sampling-1"/>
      <sheetName val="Accept Reject-1"/>
      <sheetName val="AP detail - by invoice"/>
      <sheetName val="What to do"/>
      <sheetName val="Testing"/>
    </sheetNames>
    <sheetDataSet>
      <sheetData sheetId="0"/>
      <sheetData sheetId="1"/>
      <sheetData sheetId="2">
        <row r="63">
          <cell r="C63">
            <v>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pts into Consignment"/>
      <sheetName val="Consignment Takes"/>
      <sheetName val="me80fnMarFinal"/>
      <sheetName val="Notes"/>
      <sheetName val="Purchased Metal"/>
    </sheetNames>
    <sheetDataSet>
      <sheetData sheetId="0" refreshError="1"/>
      <sheetData sheetId="1" refreshError="1"/>
      <sheetData sheetId="2" refreshError="1"/>
      <sheetData sheetId="3" refreshError="1"/>
      <sheetData sheetId="4">
        <row r="1">
          <cell r="A1" t="str">
            <v>2013 DOLLARIZED METAL FLOW</v>
          </cell>
          <cell r="M1" t="str">
            <v>2013 DOLLARIZED METAL FLOW</v>
          </cell>
          <cell r="X1" t="str">
            <v>2013 DOLLARIZED METAL FLOW</v>
          </cell>
          <cell r="AI1" t="str">
            <v>2013 DOLLARIZED METAL FLOW</v>
          </cell>
        </row>
        <row r="3">
          <cell r="B3" t="str">
            <v>January</v>
          </cell>
          <cell r="E3" t="str">
            <v>February</v>
          </cell>
          <cell r="H3" t="str">
            <v>March</v>
          </cell>
          <cell r="K3" t="str">
            <v>1st Quarter</v>
          </cell>
          <cell r="M3" t="str">
            <v>April</v>
          </cell>
          <cell r="P3" t="str">
            <v>May</v>
          </cell>
          <cell r="S3" t="str">
            <v>June</v>
          </cell>
          <cell r="V3" t="str">
            <v>2nd Quarter</v>
          </cell>
          <cell r="X3" t="str">
            <v>July</v>
          </cell>
          <cell r="AA3" t="str">
            <v>August</v>
          </cell>
          <cell r="AD3" t="str">
            <v>September</v>
          </cell>
          <cell r="AG3" t="str">
            <v>3rd Quarter</v>
          </cell>
          <cell r="AI3" t="str">
            <v>October</v>
          </cell>
          <cell r="AL3" t="str">
            <v>November</v>
          </cell>
          <cell r="AO3" t="str">
            <v>December</v>
          </cell>
          <cell r="AR3" t="str">
            <v>4th Quarter</v>
          </cell>
          <cell r="AT3" t="str">
            <v>Totals</v>
          </cell>
        </row>
        <row r="4">
          <cell r="A4" t="str">
            <v>Description</v>
          </cell>
        </row>
        <row r="5">
          <cell r="A5" t="str">
            <v>Residual Scrap Ingot (RSI)</v>
          </cell>
        </row>
        <row r="7">
          <cell r="A7" t="str">
            <v>Sheet Metal Scrap (SMS)</v>
          </cell>
        </row>
        <row r="9">
          <cell r="A9" t="str">
            <v>Prime Sow</v>
          </cell>
        </row>
        <row r="11">
          <cell r="A11" t="str">
            <v>High Purity Sow</v>
          </cell>
        </row>
        <row r="13">
          <cell r="A13" t="str">
            <v>Alloy Additives</v>
          </cell>
        </row>
        <row r="15">
          <cell r="A15" t="str">
            <v>Re-roll</v>
          </cell>
        </row>
        <row r="17">
          <cell r="A17" t="str">
            <v>Rolling Ingot (Non-Lithium)</v>
          </cell>
        </row>
        <row r="19">
          <cell r="A19" t="str">
            <v>Rolling Ingot (Lithium)</v>
          </cell>
        </row>
        <row r="21">
          <cell r="A21" t="str">
            <v>Goods Purchased for Resale</v>
          </cell>
        </row>
        <row r="22">
          <cell r="A22" t="str">
            <v>Total Purchased Metal</v>
          </cell>
        </row>
        <row r="24">
          <cell r="A24" t="str">
            <v>Average Purchased Metal:</v>
          </cell>
        </row>
        <row r="26">
          <cell r="A26" t="str">
            <v>Hot Metal from Century</v>
          </cell>
        </row>
        <row r="28">
          <cell r="A28" t="str">
            <v>Average Hot Metal:</v>
          </cell>
        </row>
        <row r="30">
          <cell r="A30" t="str">
            <v>Total Metal Receipts</v>
          </cell>
        </row>
        <row r="32">
          <cell r="A32" t="str">
            <v>Average Total Metal:</v>
          </cell>
        </row>
        <row r="33">
          <cell r="A33" t="str">
            <v>w/o Alloy Additives &amp; Reroll</v>
          </cell>
        </row>
        <row r="34">
          <cell r="A34" t="str">
            <v>Average MW</v>
          </cell>
        </row>
        <row r="35">
          <cell r="A35" t="str">
            <v>HM to DC Furnaces</v>
          </cell>
        </row>
        <row r="37">
          <cell r="A37" t="str">
            <v>HM to SOW Form</v>
          </cell>
        </row>
        <row r="38">
          <cell r="A38" t="str">
            <v>Total Hot Metal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3FA53-DD00-4FE7-8548-B9E4C3BFDB63}">
  <sheetPr>
    <tabColor theme="0"/>
    <pageSetUpPr fitToPage="1"/>
  </sheetPr>
  <dimension ref="B1:V76"/>
  <sheetViews>
    <sheetView tabSelected="1" zoomScale="85" zoomScaleNormal="85" workbookViewId="0">
      <pane ySplit="13" topLeftCell="A14" activePane="bottomLeft" state="frozen"/>
      <selection pane="bottomLeft" activeCell="A14" sqref="A14"/>
    </sheetView>
  </sheetViews>
  <sheetFormatPr defaultColWidth="8.88671875" defaultRowHeight="13.8" x14ac:dyDescent="0.3"/>
  <cols>
    <col min="1" max="1" width="2" style="2" customWidth="1"/>
    <col min="2" max="2" width="2.44140625" style="2" customWidth="1"/>
    <col min="3" max="3" width="9" style="2" customWidth="1"/>
    <col min="4" max="4" width="13" style="2" customWidth="1"/>
    <col min="5" max="5" width="16.109375" style="2" bestFit="1" customWidth="1"/>
    <col min="6" max="6" width="13" style="2" bestFit="1" customWidth="1"/>
    <col min="7" max="7" width="13.5546875" style="2" customWidth="1"/>
    <col min="8" max="8" width="18.44140625" style="2" customWidth="1"/>
    <col min="9" max="9" width="15.88671875" style="27" customWidth="1"/>
    <col min="10" max="11" width="14.44140625" style="2" customWidth="1"/>
    <col min="12" max="12" width="3.88671875" style="2" customWidth="1"/>
    <col min="13" max="13" width="4.88671875" style="2" customWidth="1"/>
    <col min="14" max="14" width="2" style="2" customWidth="1"/>
    <col min="15" max="15" width="11.44140625" style="2" customWidth="1"/>
    <col min="16" max="16" width="19.77734375" style="2" customWidth="1"/>
    <col min="17" max="17" width="2" style="2" customWidth="1"/>
    <col min="18" max="18" width="6.109375" style="2" customWidth="1"/>
    <col min="19" max="19" width="12.44140625" style="2" customWidth="1"/>
    <col min="20" max="20" width="22.6640625" style="2" customWidth="1"/>
    <col min="21" max="21" width="15.88671875" style="2" bestFit="1" customWidth="1"/>
    <col min="22" max="22" width="19.44140625" style="2" bestFit="1" customWidth="1"/>
    <col min="23" max="220" width="8.88671875" style="2"/>
    <col min="221" max="221" width="10.109375" style="2" customWidth="1"/>
    <col min="222" max="222" width="13" style="2" bestFit="1" customWidth="1"/>
    <col min="223" max="223" width="10.5546875" style="2" bestFit="1" customWidth="1"/>
    <col min="224" max="230" width="10.5546875" style="2" customWidth="1"/>
    <col min="231" max="231" width="9.88671875" style="2" bestFit="1" customWidth="1"/>
    <col min="232" max="232" width="8.88671875" style="2"/>
    <col min="233" max="234" width="8.44140625" style="2" bestFit="1" customWidth="1"/>
    <col min="235" max="476" width="8.88671875" style="2"/>
    <col min="477" max="477" width="10.109375" style="2" customWidth="1"/>
    <col min="478" max="478" width="13" style="2" bestFit="1" customWidth="1"/>
    <col min="479" max="479" width="10.5546875" style="2" bestFit="1" customWidth="1"/>
    <col min="480" max="486" width="10.5546875" style="2" customWidth="1"/>
    <col min="487" max="487" width="9.88671875" style="2" bestFit="1" customWidth="1"/>
    <col min="488" max="488" width="8.88671875" style="2"/>
    <col min="489" max="490" width="8.44140625" style="2" bestFit="1" customWidth="1"/>
    <col min="491" max="732" width="8.88671875" style="2"/>
    <col min="733" max="733" width="10.109375" style="2" customWidth="1"/>
    <col min="734" max="734" width="13" style="2" bestFit="1" customWidth="1"/>
    <col min="735" max="735" width="10.5546875" style="2" bestFit="1" customWidth="1"/>
    <col min="736" max="742" width="10.5546875" style="2" customWidth="1"/>
    <col min="743" max="743" width="9.88671875" style="2" bestFit="1" customWidth="1"/>
    <col min="744" max="744" width="8.88671875" style="2"/>
    <col min="745" max="746" width="8.44140625" style="2" bestFit="1" customWidth="1"/>
    <col min="747" max="988" width="8.88671875" style="2"/>
    <col min="989" max="989" width="10.109375" style="2" customWidth="1"/>
    <col min="990" max="990" width="13" style="2" bestFit="1" customWidth="1"/>
    <col min="991" max="991" width="10.5546875" style="2" bestFit="1" customWidth="1"/>
    <col min="992" max="998" width="10.5546875" style="2" customWidth="1"/>
    <col min="999" max="999" width="9.88671875" style="2" bestFit="1" customWidth="1"/>
    <col min="1000" max="1000" width="8.88671875" style="2"/>
    <col min="1001" max="1002" width="8.44140625" style="2" bestFit="1" customWidth="1"/>
    <col min="1003" max="1244" width="8.88671875" style="2"/>
    <col min="1245" max="1245" width="10.109375" style="2" customWidth="1"/>
    <col min="1246" max="1246" width="13" style="2" bestFit="1" customWidth="1"/>
    <col min="1247" max="1247" width="10.5546875" style="2" bestFit="1" customWidth="1"/>
    <col min="1248" max="1254" width="10.5546875" style="2" customWidth="1"/>
    <col min="1255" max="1255" width="9.88671875" style="2" bestFit="1" customWidth="1"/>
    <col min="1256" max="1256" width="8.88671875" style="2"/>
    <col min="1257" max="1258" width="8.44140625" style="2" bestFit="1" customWidth="1"/>
    <col min="1259" max="1500" width="8.88671875" style="2"/>
    <col min="1501" max="1501" width="10.109375" style="2" customWidth="1"/>
    <col min="1502" max="1502" width="13" style="2" bestFit="1" customWidth="1"/>
    <col min="1503" max="1503" width="10.5546875" style="2" bestFit="1" customWidth="1"/>
    <col min="1504" max="1510" width="10.5546875" style="2" customWidth="1"/>
    <col min="1511" max="1511" width="9.88671875" style="2" bestFit="1" customWidth="1"/>
    <col min="1512" max="1512" width="8.88671875" style="2"/>
    <col min="1513" max="1514" width="8.44140625" style="2" bestFit="1" customWidth="1"/>
    <col min="1515" max="1756" width="8.88671875" style="2"/>
    <col min="1757" max="1757" width="10.109375" style="2" customWidth="1"/>
    <col min="1758" max="1758" width="13" style="2" bestFit="1" customWidth="1"/>
    <col min="1759" max="1759" width="10.5546875" style="2" bestFit="1" customWidth="1"/>
    <col min="1760" max="1766" width="10.5546875" style="2" customWidth="1"/>
    <col min="1767" max="1767" width="9.88671875" style="2" bestFit="1" customWidth="1"/>
    <col min="1768" max="1768" width="8.88671875" style="2"/>
    <col min="1769" max="1770" width="8.44140625" style="2" bestFit="1" customWidth="1"/>
    <col min="1771" max="2012" width="8.88671875" style="2"/>
    <col min="2013" max="2013" width="10.109375" style="2" customWidth="1"/>
    <col min="2014" max="2014" width="13" style="2" bestFit="1" customWidth="1"/>
    <col min="2015" max="2015" width="10.5546875" style="2" bestFit="1" customWidth="1"/>
    <col min="2016" max="2022" width="10.5546875" style="2" customWidth="1"/>
    <col min="2023" max="2023" width="9.88671875" style="2" bestFit="1" customWidth="1"/>
    <col min="2024" max="2024" width="8.88671875" style="2"/>
    <col min="2025" max="2026" width="8.44140625" style="2" bestFit="1" customWidth="1"/>
    <col min="2027" max="2268" width="8.88671875" style="2"/>
    <col min="2269" max="2269" width="10.109375" style="2" customWidth="1"/>
    <col min="2270" max="2270" width="13" style="2" bestFit="1" customWidth="1"/>
    <col min="2271" max="2271" width="10.5546875" style="2" bestFit="1" customWidth="1"/>
    <col min="2272" max="2278" width="10.5546875" style="2" customWidth="1"/>
    <col min="2279" max="2279" width="9.88671875" style="2" bestFit="1" customWidth="1"/>
    <col min="2280" max="2280" width="8.88671875" style="2"/>
    <col min="2281" max="2282" width="8.44140625" style="2" bestFit="1" customWidth="1"/>
    <col min="2283" max="2524" width="8.88671875" style="2"/>
    <col min="2525" max="2525" width="10.109375" style="2" customWidth="1"/>
    <col min="2526" max="2526" width="13" style="2" bestFit="1" customWidth="1"/>
    <col min="2527" max="2527" width="10.5546875" style="2" bestFit="1" customWidth="1"/>
    <col min="2528" max="2534" width="10.5546875" style="2" customWidth="1"/>
    <col min="2535" max="2535" width="9.88671875" style="2" bestFit="1" customWidth="1"/>
    <col min="2536" max="2536" width="8.88671875" style="2"/>
    <col min="2537" max="2538" width="8.44140625" style="2" bestFit="1" customWidth="1"/>
    <col min="2539" max="2780" width="8.88671875" style="2"/>
    <col min="2781" max="2781" width="10.109375" style="2" customWidth="1"/>
    <col min="2782" max="2782" width="13" style="2" bestFit="1" customWidth="1"/>
    <col min="2783" max="2783" width="10.5546875" style="2" bestFit="1" customWidth="1"/>
    <col min="2784" max="2790" width="10.5546875" style="2" customWidth="1"/>
    <col min="2791" max="2791" width="9.88671875" style="2" bestFit="1" customWidth="1"/>
    <col min="2792" max="2792" width="8.88671875" style="2"/>
    <col min="2793" max="2794" width="8.44140625" style="2" bestFit="1" customWidth="1"/>
    <col min="2795" max="3036" width="8.88671875" style="2"/>
    <col min="3037" max="3037" width="10.109375" style="2" customWidth="1"/>
    <col min="3038" max="3038" width="13" style="2" bestFit="1" customWidth="1"/>
    <col min="3039" max="3039" width="10.5546875" style="2" bestFit="1" customWidth="1"/>
    <col min="3040" max="3046" width="10.5546875" style="2" customWidth="1"/>
    <col min="3047" max="3047" width="9.88671875" style="2" bestFit="1" customWidth="1"/>
    <col min="3048" max="3048" width="8.88671875" style="2"/>
    <col min="3049" max="3050" width="8.44140625" style="2" bestFit="1" customWidth="1"/>
    <col min="3051" max="3292" width="8.88671875" style="2"/>
    <col min="3293" max="3293" width="10.109375" style="2" customWidth="1"/>
    <col min="3294" max="3294" width="13" style="2" bestFit="1" customWidth="1"/>
    <col min="3295" max="3295" width="10.5546875" style="2" bestFit="1" customWidth="1"/>
    <col min="3296" max="3302" width="10.5546875" style="2" customWidth="1"/>
    <col min="3303" max="3303" width="9.88671875" style="2" bestFit="1" customWidth="1"/>
    <col min="3304" max="3304" width="8.88671875" style="2"/>
    <col min="3305" max="3306" width="8.44140625" style="2" bestFit="1" customWidth="1"/>
    <col min="3307" max="3548" width="8.88671875" style="2"/>
    <col min="3549" max="3549" width="10.109375" style="2" customWidth="1"/>
    <col min="3550" max="3550" width="13" style="2" bestFit="1" customWidth="1"/>
    <col min="3551" max="3551" width="10.5546875" style="2" bestFit="1" customWidth="1"/>
    <col min="3552" max="3558" width="10.5546875" style="2" customWidth="1"/>
    <col min="3559" max="3559" width="9.88671875" style="2" bestFit="1" customWidth="1"/>
    <col min="3560" max="3560" width="8.88671875" style="2"/>
    <col min="3561" max="3562" width="8.44140625" style="2" bestFit="1" customWidth="1"/>
    <col min="3563" max="3804" width="8.88671875" style="2"/>
    <col min="3805" max="3805" width="10.109375" style="2" customWidth="1"/>
    <col min="3806" max="3806" width="13" style="2" bestFit="1" customWidth="1"/>
    <col min="3807" max="3807" width="10.5546875" style="2" bestFit="1" customWidth="1"/>
    <col min="3808" max="3814" width="10.5546875" style="2" customWidth="1"/>
    <col min="3815" max="3815" width="9.88671875" style="2" bestFit="1" customWidth="1"/>
    <col min="3816" max="3816" width="8.88671875" style="2"/>
    <col min="3817" max="3818" width="8.44140625" style="2" bestFit="1" customWidth="1"/>
    <col min="3819" max="4060" width="8.88671875" style="2"/>
    <col min="4061" max="4061" width="10.109375" style="2" customWidth="1"/>
    <col min="4062" max="4062" width="13" style="2" bestFit="1" customWidth="1"/>
    <col min="4063" max="4063" width="10.5546875" style="2" bestFit="1" customWidth="1"/>
    <col min="4064" max="4070" width="10.5546875" style="2" customWidth="1"/>
    <col min="4071" max="4071" width="9.88671875" style="2" bestFit="1" customWidth="1"/>
    <col min="4072" max="4072" width="8.88671875" style="2"/>
    <col min="4073" max="4074" width="8.44140625" style="2" bestFit="1" customWidth="1"/>
    <col min="4075" max="4316" width="8.88671875" style="2"/>
    <col min="4317" max="4317" width="10.109375" style="2" customWidth="1"/>
    <col min="4318" max="4318" width="13" style="2" bestFit="1" customWidth="1"/>
    <col min="4319" max="4319" width="10.5546875" style="2" bestFit="1" customWidth="1"/>
    <col min="4320" max="4326" width="10.5546875" style="2" customWidth="1"/>
    <col min="4327" max="4327" width="9.88671875" style="2" bestFit="1" customWidth="1"/>
    <col min="4328" max="4328" width="8.88671875" style="2"/>
    <col min="4329" max="4330" width="8.44140625" style="2" bestFit="1" customWidth="1"/>
    <col min="4331" max="4572" width="8.88671875" style="2"/>
    <col min="4573" max="4573" width="10.109375" style="2" customWidth="1"/>
    <col min="4574" max="4574" width="13" style="2" bestFit="1" customWidth="1"/>
    <col min="4575" max="4575" width="10.5546875" style="2" bestFit="1" customWidth="1"/>
    <col min="4576" max="4582" width="10.5546875" style="2" customWidth="1"/>
    <col min="4583" max="4583" width="9.88671875" style="2" bestFit="1" customWidth="1"/>
    <col min="4584" max="4584" width="8.88671875" style="2"/>
    <col min="4585" max="4586" width="8.44140625" style="2" bestFit="1" customWidth="1"/>
    <col min="4587" max="4828" width="8.88671875" style="2"/>
    <col min="4829" max="4829" width="10.109375" style="2" customWidth="1"/>
    <col min="4830" max="4830" width="13" style="2" bestFit="1" customWidth="1"/>
    <col min="4831" max="4831" width="10.5546875" style="2" bestFit="1" customWidth="1"/>
    <col min="4832" max="4838" width="10.5546875" style="2" customWidth="1"/>
    <col min="4839" max="4839" width="9.88671875" style="2" bestFit="1" customWidth="1"/>
    <col min="4840" max="4840" width="8.88671875" style="2"/>
    <col min="4841" max="4842" width="8.44140625" style="2" bestFit="1" customWidth="1"/>
    <col min="4843" max="5084" width="8.88671875" style="2"/>
    <col min="5085" max="5085" width="10.109375" style="2" customWidth="1"/>
    <col min="5086" max="5086" width="13" style="2" bestFit="1" customWidth="1"/>
    <col min="5087" max="5087" width="10.5546875" style="2" bestFit="1" customWidth="1"/>
    <col min="5088" max="5094" width="10.5546875" style="2" customWidth="1"/>
    <col min="5095" max="5095" width="9.88671875" style="2" bestFit="1" customWidth="1"/>
    <col min="5096" max="5096" width="8.88671875" style="2"/>
    <col min="5097" max="5098" width="8.44140625" style="2" bestFit="1" customWidth="1"/>
    <col min="5099" max="5340" width="8.88671875" style="2"/>
    <col min="5341" max="5341" width="10.109375" style="2" customWidth="1"/>
    <col min="5342" max="5342" width="13" style="2" bestFit="1" customWidth="1"/>
    <col min="5343" max="5343" width="10.5546875" style="2" bestFit="1" customWidth="1"/>
    <col min="5344" max="5350" width="10.5546875" style="2" customWidth="1"/>
    <col min="5351" max="5351" width="9.88671875" style="2" bestFit="1" customWidth="1"/>
    <col min="5352" max="5352" width="8.88671875" style="2"/>
    <col min="5353" max="5354" width="8.44140625" style="2" bestFit="1" customWidth="1"/>
    <col min="5355" max="5596" width="8.88671875" style="2"/>
    <col min="5597" max="5597" width="10.109375" style="2" customWidth="1"/>
    <col min="5598" max="5598" width="13" style="2" bestFit="1" customWidth="1"/>
    <col min="5599" max="5599" width="10.5546875" style="2" bestFit="1" customWidth="1"/>
    <col min="5600" max="5606" width="10.5546875" style="2" customWidth="1"/>
    <col min="5607" max="5607" width="9.88671875" style="2" bestFit="1" customWidth="1"/>
    <col min="5608" max="5608" width="8.88671875" style="2"/>
    <col min="5609" max="5610" width="8.44140625" style="2" bestFit="1" customWidth="1"/>
    <col min="5611" max="5852" width="8.88671875" style="2"/>
    <col min="5853" max="5853" width="10.109375" style="2" customWidth="1"/>
    <col min="5854" max="5854" width="13" style="2" bestFit="1" customWidth="1"/>
    <col min="5855" max="5855" width="10.5546875" style="2" bestFit="1" customWidth="1"/>
    <col min="5856" max="5862" width="10.5546875" style="2" customWidth="1"/>
    <col min="5863" max="5863" width="9.88671875" style="2" bestFit="1" customWidth="1"/>
    <col min="5864" max="5864" width="8.88671875" style="2"/>
    <col min="5865" max="5866" width="8.44140625" style="2" bestFit="1" customWidth="1"/>
    <col min="5867" max="6108" width="8.88671875" style="2"/>
    <col min="6109" max="6109" width="10.109375" style="2" customWidth="1"/>
    <col min="6110" max="6110" width="13" style="2" bestFit="1" customWidth="1"/>
    <col min="6111" max="6111" width="10.5546875" style="2" bestFit="1" customWidth="1"/>
    <col min="6112" max="6118" width="10.5546875" style="2" customWidth="1"/>
    <col min="6119" max="6119" width="9.88671875" style="2" bestFit="1" customWidth="1"/>
    <col min="6120" max="6120" width="8.88671875" style="2"/>
    <col min="6121" max="6122" width="8.44140625" style="2" bestFit="1" customWidth="1"/>
    <col min="6123" max="6364" width="8.88671875" style="2"/>
    <col min="6365" max="6365" width="10.109375" style="2" customWidth="1"/>
    <col min="6366" max="6366" width="13" style="2" bestFit="1" customWidth="1"/>
    <col min="6367" max="6367" width="10.5546875" style="2" bestFit="1" customWidth="1"/>
    <col min="6368" max="6374" width="10.5546875" style="2" customWidth="1"/>
    <col min="6375" max="6375" width="9.88671875" style="2" bestFit="1" customWidth="1"/>
    <col min="6376" max="6376" width="8.88671875" style="2"/>
    <col min="6377" max="6378" width="8.44140625" style="2" bestFit="1" customWidth="1"/>
    <col min="6379" max="6620" width="8.88671875" style="2"/>
    <col min="6621" max="6621" width="10.109375" style="2" customWidth="1"/>
    <col min="6622" max="6622" width="13" style="2" bestFit="1" customWidth="1"/>
    <col min="6623" max="6623" width="10.5546875" style="2" bestFit="1" customWidth="1"/>
    <col min="6624" max="6630" width="10.5546875" style="2" customWidth="1"/>
    <col min="6631" max="6631" width="9.88671875" style="2" bestFit="1" customWidth="1"/>
    <col min="6632" max="6632" width="8.88671875" style="2"/>
    <col min="6633" max="6634" width="8.44140625" style="2" bestFit="1" customWidth="1"/>
    <col min="6635" max="6876" width="8.88671875" style="2"/>
    <col min="6877" max="6877" width="10.109375" style="2" customWidth="1"/>
    <col min="6878" max="6878" width="13" style="2" bestFit="1" customWidth="1"/>
    <col min="6879" max="6879" width="10.5546875" style="2" bestFit="1" customWidth="1"/>
    <col min="6880" max="6886" width="10.5546875" style="2" customWidth="1"/>
    <col min="6887" max="6887" width="9.88671875" style="2" bestFit="1" customWidth="1"/>
    <col min="6888" max="6888" width="8.88671875" style="2"/>
    <col min="6889" max="6890" width="8.44140625" style="2" bestFit="1" customWidth="1"/>
    <col min="6891" max="7132" width="8.88671875" style="2"/>
    <col min="7133" max="7133" width="10.109375" style="2" customWidth="1"/>
    <col min="7134" max="7134" width="13" style="2" bestFit="1" customWidth="1"/>
    <col min="7135" max="7135" width="10.5546875" style="2" bestFit="1" customWidth="1"/>
    <col min="7136" max="7142" width="10.5546875" style="2" customWidth="1"/>
    <col min="7143" max="7143" width="9.88671875" style="2" bestFit="1" customWidth="1"/>
    <col min="7144" max="7144" width="8.88671875" style="2"/>
    <col min="7145" max="7146" width="8.44140625" style="2" bestFit="1" customWidth="1"/>
    <col min="7147" max="7388" width="8.88671875" style="2"/>
    <col min="7389" max="7389" width="10.109375" style="2" customWidth="1"/>
    <col min="7390" max="7390" width="13" style="2" bestFit="1" customWidth="1"/>
    <col min="7391" max="7391" width="10.5546875" style="2" bestFit="1" customWidth="1"/>
    <col min="7392" max="7398" width="10.5546875" style="2" customWidth="1"/>
    <col min="7399" max="7399" width="9.88671875" style="2" bestFit="1" customWidth="1"/>
    <col min="7400" max="7400" width="8.88671875" style="2"/>
    <col min="7401" max="7402" width="8.44140625" style="2" bestFit="1" customWidth="1"/>
    <col min="7403" max="7644" width="8.88671875" style="2"/>
    <col min="7645" max="7645" width="10.109375" style="2" customWidth="1"/>
    <col min="7646" max="7646" width="13" style="2" bestFit="1" customWidth="1"/>
    <col min="7647" max="7647" width="10.5546875" style="2" bestFit="1" customWidth="1"/>
    <col min="7648" max="7654" width="10.5546875" style="2" customWidth="1"/>
    <col min="7655" max="7655" width="9.88671875" style="2" bestFit="1" customWidth="1"/>
    <col min="7656" max="7656" width="8.88671875" style="2"/>
    <col min="7657" max="7658" width="8.44140625" style="2" bestFit="1" customWidth="1"/>
    <col min="7659" max="7900" width="8.88671875" style="2"/>
    <col min="7901" max="7901" width="10.109375" style="2" customWidth="1"/>
    <col min="7902" max="7902" width="13" style="2" bestFit="1" customWidth="1"/>
    <col min="7903" max="7903" width="10.5546875" style="2" bestFit="1" customWidth="1"/>
    <col min="7904" max="7910" width="10.5546875" style="2" customWidth="1"/>
    <col min="7911" max="7911" width="9.88671875" style="2" bestFit="1" customWidth="1"/>
    <col min="7912" max="7912" width="8.88671875" style="2"/>
    <col min="7913" max="7914" width="8.44140625" style="2" bestFit="1" customWidth="1"/>
    <col min="7915" max="8156" width="8.88671875" style="2"/>
    <col min="8157" max="8157" width="10.109375" style="2" customWidth="1"/>
    <col min="8158" max="8158" width="13" style="2" bestFit="1" customWidth="1"/>
    <col min="8159" max="8159" width="10.5546875" style="2" bestFit="1" customWidth="1"/>
    <col min="8160" max="8166" width="10.5546875" style="2" customWidth="1"/>
    <col min="8167" max="8167" width="9.88671875" style="2" bestFit="1" customWidth="1"/>
    <col min="8168" max="8168" width="8.88671875" style="2"/>
    <col min="8169" max="8170" width="8.44140625" style="2" bestFit="1" customWidth="1"/>
    <col min="8171" max="8412" width="8.88671875" style="2"/>
    <col min="8413" max="8413" width="10.109375" style="2" customWidth="1"/>
    <col min="8414" max="8414" width="13" style="2" bestFit="1" customWidth="1"/>
    <col min="8415" max="8415" width="10.5546875" style="2" bestFit="1" customWidth="1"/>
    <col min="8416" max="8422" width="10.5546875" style="2" customWidth="1"/>
    <col min="8423" max="8423" width="9.88671875" style="2" bestFit="1" customWidth="1"/>
    <col min="8424" max="8424" width="8.88671875" style="2"/>
    <col min="8425" max="8426" width="8.44140625" style="2" bestFit="1" customWidth="1"/>
    <col min="8427" max="8668" width="8.88671875" style="2"/>
    <col min="8669" max="8669" width="10.109375" style="2" customWidth="1"/>
    <col min="8670" max="8670" width="13" style="2" bestFit="1" customWidth="1"/>
    <col min="8671" max="8671" width="10.5546875" style="2" bestFit="1" customWidth="1"/>
    <col min="8672" max="8678" width="10.5546875" style="2" customWidth="1"/>
    <col min="8679" max="8679" width="9.88671875" style="2" bestFit="1" customWidth="1"/>
    <col min="8680" max="8680" width="8.88671875" style="2"/>
    <col min="8681" max="8682" width="8.44140625" style="2" bestFit="1" customWidth="1"/>
    <col min="8683" max="8924" width="8.88671875" style="2"/>
    <col min="8925" max="8925" width="10.109375" style="2" customWidth="1"/>
    <col min="8926" max="8926" width="13" style="2" bestFit="1" customWidth="1"/>
    <col min="8927" max="8927" width="10.5546875" style="2" bestFit="1" customWidth="1"/>
    <col min="8928" max="8934" width="10.5546875" style="2" customWidth="1"/>
    <col min="8935" max="8935" width="9.88671875" style="2" bestFit="1" customWidth="1"/>
    <col min="8936" max="8936" width="8.88671875" style="2"/>
    <col min="8937" max="8938" width="8.44140625" style="2" bestFit="1" customWidth="1"/>
    <col min="8939" max="9180" width="8.88671875" style="2"/>
    <col min="9181" max="9181" width="10.109375" style="2" customWidth="1"/>
    <col min="9182" max="9182" width="13" style="2" bestFit="1" customWidth="1"/>
    <col min="9183" max="9183" width="10.5546875" style="2" bestFit="1" customWidth="1"/>
    <col min="9184" max="9190" width="10.5546875" style="2" customWidth="1"/>
    <col min="9191" max="9191" width="9.88671875" style="2" bestFit="1" customWidth="1"/>
    <col min="9192" max="9192" width="8.88671875" style="2"/>
    <col min="9193" max="9194" width="8.44140625" style="2" bestFit="1" customWidth="1"/>
    <col min="9195" max="9436" width="8.88671875" style="2"/>
    <col min="9437" max="9437" width="10.109375" style="2" customWidth="1"/>
    <col min="9438" max="9438" width="13" style="2" bestFit="1" customWidth="1"/>
    <col min="9439" max="9439" width="10.5546875" style="2" bestFit="1" customWidth="1"/>
    <col min="9440" max="9446" width="10.5546875" style="2" customWidth="1"/>
    <col min="9447" max="9447" width="9.88671875" style="2" bestFit="1" customWidth="1"/>
    <col min="9448" max="9448" width="8.88671875" style="2"/>
    <col min="9449" max="9450" width="8.44140625" style="2" bestFit="1" customWidth="1"/>
    <col min="9451" max="9692" width="8.88671875" style="2"/>
    <col min="9693" max="9693" width="10.109375" style="2" customWidth="1"/>
    <col min="9694" max="9694" width="13" style="2" bestFit="1" customWidth="1"/>
    <col min="9695" max="9695" width="10.5546875" style="2" bestFit="1" customWidth="1"/>
    <col min="9696" max="9702" width="10.5546875" style="2" customWidth="1"/>
    <col min="9703" max="9703" width="9.88671875" style="2" bestFit="1" customWidth="1"/>
    <col min="9704" max="9704" width="8.88671875" style="2"/>
    <col min="9705" max="9706" width="8.44140625" style="2" bestFit="1" customWidth="1"/>
    <col min="9707" max="9948" width="8.88671875" style="2"/>
    <col min="9949" max="9949" width="10.109375" style="2" customWidth="1"/>
    <col min="9950" max="9950" width="13" style="2" bestFit="1" customWidth="1"/>
    <col min="9951" max="9951" width="10.5546875" style="2" bestFit="1" customWidth="1"/>
    <col min="9952" max="9958" width="10.5546875" style="2" customWidth="1"/>
    <col min="9959" max="9959" width="9.88671875" style="2" bestFit="1" customWidth="1"/>
    <col min="9960" max="9960" width="8.88671875" style="2"/>
    <col min="9961" max="9962" width="8.44140625" style="2" bestFit="1" customWidth="1"/>
    <col min="9963" max="10204" width="8.88671875" style="2"/>
    <col min="10205" max="10205" width="10.109375" style="2" customWidth="1"/>
    <col min="10206" max="10206" width="13" style="2" bestFit="1" customWidth="1"/>
    <col min="10207" max="10207" width="10.5546875" style="2" bestFit="1" customWidth="1"/>
    <col min="10208" max="10214" width="10.5546875" style="2" customWidth="1"/>
    <col min="10215" max="10215" width="9.88671875" style="2" bestFit="1" customWidth="1"/>
    <col min="10216" max="10216" width="8.88671875" style="2"/>
    <col min="10217" max="10218" width="8.44140625" style="2" bestFit="1" customWidth="1"/>
    <col min="10219" max="10460" width="8.88671875" style="2"/>
    <col min="10461" max="10461" width="10.109375" style="2" customWidth="1"/>
    <col min="10462" max="10462" width="13" style="2" bestFit="1" customWidth="1"/>
    <col min="10463" max="10463" width="10.5546875" style="2" bestFit="1" customWidth="1"/>
    <col min="10464" max="10470" width="10.5546875" style="2" customWidth="1"/>
    <col min="10471" max="10471" width="9.88671875" style="2" bestFit="1" customWidth="1"/>
    <col min="10472" max="10472" width="8.88671875" style="2"/>
    <col min="10473" max="10474" width="8.44140625" style="2" bestFit="1" customWidth="1"/>
    <col min="10475" max="10716" width="8.88671875" style="2"/>
    <col min="10717" max="10717" width="10.109375" style="2" customWidth="1"/>
    <col min="10718" max="10718" width="13" style="2" bestFit="1" customWidth="1"/>
    <col min="10719" max="10719" width="10.5546875" style="2" bestFit="1" customWidth="1"/>
    <col min="10720" max="10726" width="10.5546875" style="2" customWidth="1"/>
    <col min="10727" max="10727" width="9.88671875" style="2" bestFit="1" customWidth="1"/>
    <col min="10728" max="10728" width="8.88671875" style="2"/>
    <col min="10729" max="10730" width="8.44140625" style="2" bestFit="1" customWidth="1"/>
    <col min="10731" max="10972" width="8.88671875" style="2"/>
    <col min="10973" max="10973" width="10.109375" style="2" customWidth="1"/>
    <col min="10974" max="10974" width="13" style="2" bestFit="1" customWidth="1"/>
    <col min="10975" max="10975" width="10.5546875" style="2" bestFit="1" customWidth="1"/>
    <col min="10976" max="10982" width="10.5546875" style="2" customWidth="1"/>
    <col min="10983" max="10983" width="9.88671875" style="2" bestFit="1" customWidth="1"/>
    <col min="10984" max="10984" width="8.88671875" style="2"/>
    <col min="10985" max="10986" width="8.44140625" style="2" bestFit="1" customWidth="1"/>
    <col min="10987" max="11228" width="8.88671875" style="2"/>
    <col min="11229" max="11229" width="10.109375" style="2" customWidth="1"/>
    <col min="11230" max="11230" width="13" style="2" bestFit="1" customWidth="1"/>
    <col min="11231" max="11231" width="10.5546875" style="2" bestFit="1" customWidth="1"/>
    <col min="11232" max="11238" width="10.5546875" style="2" customWidth="1"/>
    <col min="11239" max="11239" width="9.88671875" style="2" bestFit="1" customWidth="1"/>
    <col min="11240" max="11240" width="8.88671875" style="2"/>
    <col min="11241" max="11242" width="8.44140625" style="2" bestFit="1" customWidth="1"/>
    <col min="11243" max="11484" width="8.88671875" style="2"/>
    <col min="11485" max="11485" width="10.109375" style="2" customWidth="1"/>
    <col min="11486" max="11486" width="13" style="2" bestFit="1" customWidth="1"/>
    <col min="11487" max="11487" width="10.5546875" style="2" bestFit="1" customWidth="1"/>
    <col min="11488" max="11494" width="10.5546875" style="2" customWidth="1"/>
    <col min="11495" max="11495" width="9.88671875" style="2" bestFit="1" customWidth="1"/>
    <col min="11496" max="11496" width="8.88671875" style="2"/>
    <col min="11497" max="11498" width="8.44140625" style="2" bestFit="1" customWidth="1"/>
    <col min="11499" max="11740" width="8.88671875" style="2"/>
    <col min="11741" max="11741" width="10.109375" style="2" customWidth="1"/>
    <col min="11742" max="11742" width="13" style="2" bestFit="1" customWidth="1"/>
    <col min="11743" max="11743" width="10.5546875" style="2" bestFit="1" customWidth="1"/>
    <col min="11744" max="11750" width="10.5546875" style="2" customWidth="1"/>
    <col min="11751" max="11751" width="9.88671875" style="2" bestFit="1" customWidth="1"/>
    <col min="11752" max="11752" width="8.88671875" style="2"/>
    <col min="11753" max="11754" width="8.44140625" style="2" bestFit="1" customWidth="1"/>
    <col min="11755" max="11996" width="8.88671875" style="2"/>
    <col min="11997" max="11997" width="10.109375" style="2" customWidth="1"/>
    <col min="11998" max="11998" width="13" style="2" bestFit="1" customWidth="1"/>
    <col min="11999" max="11999" width="10.5546875" style="2" bestFit="1" customWidth="1"/>
    <col min="12000" max="12006" width="10.5546875" style="2" customWidth="1"/>
    <col min="12007" max="12007" width="9.88671875" style="2" bestFit="1" customWidth="1"/>
    <col min="12008" max="12008" width="8.88671875" style="2"/>
    <col min="12009" max="12010" width="8.44140625" style="2" bestFit="1" customWidth="1"/>
    <col min="12011" max="12252" width="8.88671875" style="2"/>
    <col min="12253" max="12253" width="10.109375" style="2" customWidth="1"/>
    <col min="12254" max="12254" width="13" style="2" bestFit="1" customWidth="1"/>
    <col min="12255" max="12255" width="10.5546875" style="2" bestFit="1" customWidth="1"/>
    <col min="12256" max="12262" width="10.5546875" style="2" customWidth="1"/>
    <col min="12263" max="12263" width="9.88671875" style="2" bestFit="1" customWidth="1"/>
    <col min="12264" max="12264" width="8.88671875" style="2"/>
    <col min="12265" max="12266" width="8.44140625" style="2" bestFit="1" customWidth="1"/>
    <col min="12267" max="12508" width="8.88671875" style="2"/>
    <col min="12509" max="12509" width="10.109375" style="2" customWidth="1"/>
    <col min="12510" max="12510" width="13" style="2" bestFit="1" customWidth="1"/>
    <col min="12511" max="12511" width="10.5546875" style="2" bestFit="1" customWidth="1"/>
    <col min="12512" max="12518" width="10.5546875" style="2" customWidth="1"/>
    <col min="12519" max="12519" width="9.88671875" style="2" bestFit="1" customWidth="1"/>
    <col min="12520" max="12520" width="8.88671875" style="2"/>
    <col min="12521" max="12522" width="8.44140625" style="2" bestFit="1" customWidth="1"/>
    <col min="12523" max="12764" width="8.88671875" style="2"/>
    <col min="12765" max="12765" width="10.109375" style="2" customWidth="1"/>
    <col min="12766" max="12766" width="13" style="2" bestFit="1" customWidth="1"/>
    <col min="12767" max="12767" width="10.5546875" style="2" bestFit="1" customWidth="1"/>
    <col min="12768" max="12774" width="10.5546875" style="2" customWidth="1"/>
    <col min="12775" max="12775" width="9.88671875" style="2" bestFit="1" customWidth="1"/>
    <col min="12776" max="12776" width="8.88671875" style="2"/>
    <col min="12777" max="12778" width="8.44140625" style="2" bestFit="1" customWidth="1"/>
    <col min="12779" max="13020" width="8.88671875" style="2"/>
    <col min="13021" max="13021" width="10.109375" style="2" customWidth="1"/>
    <col min="13022" max="13022" width="13" style="2" bestFit="1" customWidth="1"/>
    <col min="13023" max="13023" width="10.5546875" style="2" bestFit="1" customWidth="1"/>
    <col min="13024" max="13030" width="10.5546875" style="2" customWidth="1"/>
    <col min="13031" max="13031" width="9.88671875" style="2" bestFit="1" customWidth="1"/>
    <col min="13032" max="13032" width="8.88671875" style="2"/>
    <col min="13033" max="13034" width="8.44140625" style="2" bestFit="1" customWidth="1"/>
    <col min="13035" max="13276" width="8.88671875" style="2"/>
    <col min="13277" max="13277" width="10.109375" style="2" customWidth="1"/>
    <col min="13278" max="13278" width="13" style="2" bestFit="1" customWidth="1"/>
    <col min="13279" max="13279" width="10.5546875" style="2" bestFit="1" customWidth="1"/>
    <col min="13280" max="13286" width="10.5546875" style="2" customWidth="1"/>
    <col min="13287" max="13287" width="9.88671875" style="2" bestFit="1" customWidth="1"/>
    <col min="13288" max="13288" width="8.88671875" style="2"/>
    <col min="13289" max="13290" width="8.44140625" style="2" bestFit="1" customWidth="1"/>
    <col min="13291" max="13532" width="8.88671875" style="2"/>
    <col min="13533" max="13533" width="10.109375" style="2" customWidth="1"/>
    <col min="13534" max="13534" width="13" style="2" bestFit="1" customWidth="1"/>
    <col min="13535" max="13535" width="10.5546875" style="2" bestFit="1" customWidth="1"/>
    <col min="13536" max="13542" width="10.5546875" style="2" customWidth="1"/>
    <col min="13543" max="13543" width="9.88671875" style="2" bestFit="1" customWidth="1"/>
    <col min="13544" max="13544" width="8.88671875" style="2"/>
    <col min="13545" max="13546" width="8.44140625" style="2" bestFit="1" customWidth="1"/>
    <col min="13547" max="13788" width="8.88671875" style="2"/>
    <col min="13789" max="13789" width="10.109375" style="2" customWidth="1"/>
    <col min="13790" max="13790" width="13" style="2" bestFit="1" customWidth="1"/>
    <col min="13791" max="13791" width="10.5546875" style="2" bestFit="1" customWidth="1"/>
    <col min="13792" max="13798" width="10.5546875" style="2" customWidth="1"/>
    <col min="13799" max="13799" width="9.88671875" style="2" bestFit="1" customWidth="1"/>
    <col min="13800" max="13800" width="8.88671875" style="2"/>
    <col min="13801" max="13802" width="8.44140625" style="2" bestFit="1" customWidth="1"/>
    <col min="13803" max="14044" width="8.88671875" style="2"/>
    <col min="14045" max="14045" width="10.109375" style="2" customWidth="1"/>
    <col min="14046" max="14046" width="13" style="2" bestFit="1" customWidth="1"/>
    <col min="14047" max="14047" width="10.5546875" style="2" bestFit="1" customWidth="1"/>
    <col min="14048" max="14054" width="10.5546875" style="2" customWidth="1"/>
    <col min="14055" max="14055" width="9.88671875" style="2" bestFit="1" customWidth="1"/>
    <col min="14056" max="14056" width="8.88671875" style="2"/>
    <col min="14057" max="14058" width="8.44140625" style="2" bestFit="1" customWidth="1"/>
    <col min="14059" max="14300" width="8.88671875" style="2"/>
    <col min="14301" max="14301" width="10.109375" style="2" customWidth="1"/>
    <col min="14302" max="14302" width="13" style="2" bestFit="1" customWidth="1"/>
    <col min="14303" max="14303" width="10.5546875" style="2" bestFit="1" customWidth="1"/>
    <col min="14304" max="14310" width="10.5546875" style="2" customWidth="1"/>
    <col min="14311" max="14311" width="9.88671875" style="2" bestFit="1" customWidth="1"/>
    <col min="14312" max="14312" width="8.88671875" style="2"/>
    <col min="14313" max="14314" width="8.44140625" style="2" bestFit="1" customWidth="1"/>
    <col min="14315" max="14556" width="8.88671875" style="2"/>
    <col min="14557" max="14557" width="10.109375" style="2" customWidth="1"/>
    <col min="14558" max="14558" width="13" style="2" bestFit="1" customWidth="1"/>
    <col min="14559" max="14559" width="10.5546875" style="2" bestFit="1" customWidth="1"/>
    <col min="14560" max="14566" width="10.5546875" style="2" customWidth="1"/>
    <col min="14567" max="14567" width="9.88671875" style="2" bestFit="1" customWidth="1"/>
    <col min="14568" max="14568" width="8.88671875" style="2"/>
    <col min="14569" max="14570" width="8.44140625" style="2" bestFit="1" customWidth="1"/>
    <col min="14571" max="14812" width="8.88671875" style="2"/>
    <col min="14813" max="14813" width="10.109375" style="2" customWidth="1"/>
    <col min="14814" max="14814" width="13" style="2" bestFit="1" customWidth="1"/>
    <col min="14815" max="14815" width="10.5546875" style="2" bestFit="1" customWidth="1"/>
    <col min="14816" max="14822" width="10.5546875" style="2" customWidth="1"/>
    <col min="14823" max="14823" width="9.88671875" style="2" bestFit="1" customWidth="1"/>
    <col min="14824" max="14824" width="8.88671875" style="2"/>
    <col min="14825" max="14826" width="8.44140625" style="2" bestFit="1" customWidth="1"/>
    <col min="14827" max="15068" width="8.88671875" style="2"/>
    <col min="15069" max="15069" width="10.109375" style="2" customWidth="1"/>
    <col min="15070" max="15070" width="13" style="2" bestFit="1" customWidth="1"/>
    <col min="15071" max="15071" width="10.5546875" style="2" bestFit="1" customWidth="1"/>
    <col min="15072" max="15078" width="10.5546875" style="2" customWidth="1"/>
    <col min="15079" max="15079" width="9.88671875" style="2" bestFit="1" customWidth="1"/>
    <col min="15080" max="15080" width="8.88671875" style="2"/>
    <col min="15081" max="15082" width="8.44140625" style="2" bestFit="1" customWidth="1"/>
    <col min="15083" max="15324" width="8.88671875" style="2"/>
    <col min="15325" max="15325" width="10.109375" style="2" customWidth="1"/>
    <col min="15326" max="15326" width="13" style="2" bestFit="1" customWidth="1"/>
    <col min="15327" max="15327" width="10.5546875" style="2" bestFit="1" customWidth="1"/>
    <col min="15328" max="15334" width="10.5546875" style="2" customWidth="1"/>
    <col min="15335" max="15335" width="9.88671875" style="2" bestFit="1" customWidth="1"/>
    <col min="15336" max="15336" width="8.88671875" style="2"/>
    <col min="15337" max="15338" width="8.44140625" style="2" bestFit="1" customWidth="1"/>
    <col min="15339" max="15580" width="8.88671875" style="2"/>
    <col min="15581" max="15581" width="10.109375" style="2" customWidth="1"/>
    <col min="15582" max="15582" width="13" style="2" bestFit="1" customWidth="1"/>
    <col min="15583" max="15583" width="10.5546875" style="2" bestFit="1" customWidth="1"/>
    <col min="15584" max="15590" width="10.5546875" style="2" customWidth="1"/>
    <col min="15591" max="15591" width="9.88671875" style="2" bestFit="1" customWidth="1"/>
    <col min="15592" max="15592" width="8.88671875" style="2"/>
    <col min="15593" max="15594" width="8.44140625" style="2" bestFit="1" customWidth="1"/>
    <col min="15595" max="15836" width="8.88671875" style="2"/>
    <col min="15837" max="15837" width="10.109375" style="2" customWidth="1"/>
    <col min="15838" max="15838" width="13" style="2" bestFit="1" customWidth="1"/>
    <col min="15839" max="15839" width="10.5546875" style="2" bestFit="1" customWidth="1"/>
    <col min="15840" max="15846" width="10.5546875" style="2" customWidth="1"/>
    <col min="15847" max="15847" width="9.88671875" style="2" bestFit="1" customWidth="1"/>
    <col min="15848" max="15848" width="8.88671875" style="2"/>
    <col min="15849" max="15850" width="8.44140625" style="2" bestFit="1" customWidth="1"/>
    <col min="15851" max="16092" width="8.88671875" style="2"/>
    <col min="16093" max="16093" width="10.109375" style="2" customWidth="1"/>
    <col min="16094" max="16094" width="13" style="2" bestFit="1" customWidth="1"/>
    <col min="16095" max="16095" width="10.5546875" style="2" bestFit="1" customWidth="1"/>
    <col min="16096" max="16102" width="10.5546875" style="2" customWidth="1"/>
    <col min="16103" max="16103" width="9.88671875" style="2" bestFit="1" customWidth="1"/>
    <col min="16104" max="16104" width="8.88671875" style="2"/>
    <col min="16105" max="16106" width="8.44140625" style="2" bestFit="1" customWidth="1"/>
    <col min="16107" max="16384" width="8.88671875" style="2"/>
  </cols>
  <sheetData>
    <row r="1" spans="2:22" ht="5.4" customHeight="1" x14ac:dyDescent="0.3"/>
    <row r="2" spans="2:22" ht="15" customHeight="1" x14ac:dyDescent="0.35">
      <c r="B2" s="1" t="s">
        <v>0</v>
      </c>
      <c r="H2" s="3"/>
      <c r="I2" s="4" t="str">
        <f>IF(AND(I75-$E$5&lt;1, I75-$E$5&gt;-1), " ", "ERROR - CHECK TOTAL AMORTIZATION IN COLUMN I")</f>
        <v xml:space="preserve"> </v>
      </c>
    </row>
    <row r="3" spans="2:22" ht="4.8" customHeight="1" x14ac:dyDescent="0.3">
      <c r="C3" s="5"/>
      <c r="D3" s="5"/>
      <c r="E3" s="5"/>
      <c r="F3" s="5"/>
      <c r="G3" s="5"/>
      <c r="H3" s="5"/>
      <c r="I3" s="6"/>
      <c r="J3" s="5"/>
      <c r="K3" s="5"/>
      <c r="L3" s="5"/>
      <c r="S3" s="7"/>
      <c r="T3" s="8"/>
      <c r="U3" s="8"/>
    </row>
    <row r="4" spans="2:22" ht="12.75" customHeight="1" x14ac:dyDescent="0.3">
      <c r="C4" s="9" t="s">
        <v>1</v>
      </c>
      <c r="D4" s="10"/>
      <c r="E4" s="11">
        <v>100000000</v>
      </c>
      <c r="F4" s="12"/>
      <c r="G4" s="12"/>
      <c r="H4" s="58" t="s">
        <v>2</v>
      </c>
      <c r="I4" s="59"/>
      <c r="J4" s="59"/>
      <c r="K4" s="59"/>
      <c r="L4" s="60"/>
      <c r="S4" s="13"/>
      <c r="T4" s="13"/>
      <c r="U4" s="13"/>
      <c r="V4" s="13"/>
    </row>
    <row r="5" spans="2:22" ht="12.75" customHeight="1" x14ac:dyDescent="0.3">
      <c r="C5" s="14" t="s">
        <v>3</v>
      </c>
      <c r="D5" s="15"/>
      <c r="E5" s="16">
        <v>2000000</v>
      </c>
      <c r="F5" s="12"/>
      <c r="G5" s="12"/>
      <c r="H5" s="61"/>
      <c r="I5" s="62"/>
      <c r="J5" s="62"/>
      <c r="K5" s="62"/>
      <c r="L5" s="63"/>
      <c r="S5" s="17"/>
      <c r="T5" s="18"/>
      <c r="U5" s="19"/>
      <c r="V5" s="19"/>
    </row>
    <row r="6" spans="2:22" ht="8.4" customHeight="1" x14ac:dyDescent="0.3">
      <c r="C6" s="14"/>
      <c r="D6" s="15"/>
      <c r="E6" s="16"/>
      <c r="F6" s="12"/>
      <c r="G6" s="12"/>
      <c r="H6" s="61"/>
      <c r="I6" s="62"/>
      <c r="J6" s="62"/>
      <c r="K6" s="62"/>
      <c r="L6" s="63"/>
      <c r="S6" s="17"/>
      <c r="T6" s="18"/>
      <c r="U6" s="19"/>
      <c r="V6" s="19"/>
    </row>
    <row r="7" spans="2:22" ht="9.6" customHeight="1" x14ac:dyDescent="0.3">
      <c r="C7" s="14"/>
      <c r="D7" s="15"/>
      <c r="E7" s="16"/>
      <c r="F7" s="12"/>
      <c r="G7" s="12"/>
      <c r="H7" s="61"/>
      <c r="I7" s="62"/>
      <c r="J7" s="62"/>
      <c r="K7" s="62"/>
      <c r="L7" s="63"/>
      <c r="S7" s="17"/>
      <c r="T7" s="18"/>
      <c r="U7" s="19"/>
      <c r="V7" s="19"/>
    </row>
    <row r="8" spans="2:22" x14ac:dyDescent="0.3">
      <c r="C8" s="14" t="s">
        <v>4</v>
      </c>
      <c r="D8" s="15"/>
      <c r="E8" s="20">
        <v>0.06</v>
      </c>
      <c r="F8" s="21"/>
      <c r="H8" s="61"/>
      <c r="I8" s="62"/>
      <c r="J8" s="62"/>
      <c r="K8" s="62"/>
      <c r="L8" s="63"/>
      <c r="S8" s="17"/>
      <c r="T8" s="18"/>
      <c r="U8" s="19"/>
      <c r="V8" s="19"/>
    </row>
    <row r="9" spans="2:22" x14ac:dyDescent="0.3">
      <c r="C9" s="22" t="s">
        <v>5</v>
      </c>
      <c r="D9" s="23"/>
      <c r="E9" s="24">
        <v>6.5463613728566461E-2</v>
      </c>
      <c r="H9" s="64"/>
      <c r="I9" s="65"/>
      <c r="J9" s="65"/>
      <c r="K9" s="65"/>
      <c r="L9" s="66"/>
      <c r="S9" s="17"/>
      <c r="T9" s="18"/>
      <c r="U9" s="19"/>
      <c r="V9" s="19"/>
    </row>
    <row r="10" spans="2:22" x14ac:dyDescent="0.3">
      <c r="C10" s="25"/>
      <c r="D10" s="26"/>
      <c r="E10" s="12"/>
      <c r="F10" s="12"/>
      <c r="G10" s="12"/>
      <c r="H10" s="12"/>
      <c r="J10" s="12"/>
      <c r="K10" s="12"/>
      <c r="L10" s="12"/>
    </row>
    <row r="11" spans="2:22" ht="15" customHeight="1" x14ac:dyDescent="0.3">
      <c r="B11" s="28"/>
      <c r="C11" s="67" t="s">
        <v>6</v>
      </c>
      <c r="D11" s="67"/>
      <c r="E11" s="67"/>
      <c r="F11" s="67"/>
      <c r="G11" s="67"/>
      <c r="H11" s="67"/>
      <c r="I11" s="67"/>
      <c r="J11" s="67"/>
      <c r="K11" s="67"/>
      <c r="L11" s="29"/>
      <c r="N11" s="28"/>
      <c r="O11" s="67" t="s">
        <v>7</v>
      </c>
      <c r="P11" s="67"/>
      <c r="Q11" s="30"/>
    </row>
    <row r="12" spans="2:22" ht="3" customHeight="1" x14ac:dyDescent="0.3">
      <c r="B12" s="31"/>
      <c r="D12" s="12"/>
      <c r="E12" s="12"/>
      <c r="F12" s="12"/>
      <c r="G12" s="12"/>
      <c r="H12" s="12"/>
      <c r="J12" s="12"/>
      <c r="K12" s="12"/>
      <c r="L12" s="32"/>
      <c r="N12" s="31"/>
      <c r="P12" s="33"/>
      <c r="Q12" s="34"/>
    </row>
    <row r="13" spans="2:22" s="41" customFormat="1" ht="27.6" x14ac:dyDescent="0.3">
      <c r="B13" s="35"/>
      <c r="C13" s="36" t="s">
        <v>8</v>
      </c>
      <c r="D13" s="37" t="s">
        <v>9</v>
      </c>
      <c r="E13" s="38" t="s">
        <v>10</v>
      </c>
      <c r="F13" s="38" t="s">
        <v>11</v>
      </c>
      <c r="G13" s="38" t="s">
        <v>12</v>
      </c>
      <c r="H13" s="38" t="s">
        <v>25</v>
      </c>
      <c r="I13" s="39" t="s">
        <v>13</v>
      </c>
      <c r="J13" s="38" t="s">
        <v>14</v>
      </c>
      <c r="K13" s="38" t="s">
        <v>15</v>
      </c>
      <c r="L13" s="40"/>
      <c r="N13" s="35"/>
      <c r="O13" s="36" t="s">
        <v>9</v>
      </c>
      <c r="P13" s="42" t="s">
        <v>16</v>
      </c>
      <c r="Q13" s="40"/>
      <c r="R13" s="43"/>
    </row>
    <row r="14" spans="2:22" x14ac:dyDescent="0.3">
      <c r="B14" s="31"/>
      <c r="C14" s="44">
        <v>1</v>
      </c>
      <c r="D14" s="45">
        <v>43831</v>
      </c>
      <c r="E14" s="12">
        <v>0</v>
      </c>
      <c r="F14" s="12">
        <f>E4</f>
        <v>100000000</v>
      </c>
      <c r="G14" s="12">
        <f>(E4-E5)*($E$9/360*30)</f>
        <v>534619.51211662614</v>
      </c>
      <c r="H14" s="12">
        <f>E4*($E$8/360*30)</f>
        <v>500000</v>
      </c>
      <c r="I14" s="27">
        <f t="shared" ref="I14:I73" si="0">G14-H14</f>
        <v>34619.512116626138</v>
      </c>
      <c r="J14" s="12">
        <f>E5-I14</f>
        <v>1965380.4878833739</v>
      </c>
      <c r="K14" s="12">
        <f t="shared" ref="K14:K72" si="1">F14-J14</f>
        <v>98034619.512116626</v>
      </c>
      <c r="L14" s="32"/>
      <c r="N14" s="31"/>
      <c r="O14" s="45">
        <v>43831</v>
      </c>
      <c r="P14" s="46">
        <f>E5-I14</f>
        <v>1965380.4878833739</v>
      </c>
      <c r="Q14" s="34"/>
      <c r="R14" s="26"/>
      <c r="S14" s="26"/>
      <c r="T14" s="26"/>
    </row>
    <row r="15" spans="2:22" x14ac:dyDescent="0.3">
      <c r="B15" s="31"/>
      <c r="C15" s="44">
        <v>2</v>
      </c>
      <c r="D15" s="45">
        <v>43862</v>
      </c>
      <c r="E15" s="12">
        <v>0</v>
      </c>
      <c r="F15" s="12">
        <f t="shared" ref="F15:F73" si="2">F14-E15</f>
        <v>100000000</v>
      </c>
      <c r="G15" s="12">
        <f t="shared" ref="G15:G73" si="3">K14*($E$9/360*30)</f>
        <v>534808.37198068236</v>
      </c>
      <c r="H15" s="12">
        <f t="shared" ref="H15:H73" si="4">F14*($E$8/360*30)</f>
        <v>500000</v>
      </c>
      <c r="I15" s="27">
        <f t="shared" si="0"/>
        <v>34808.371980682365</v>
      </c>
      <c r="J15" s="12">
        <f t="shared" ref="J15:J73" si="5">J14-I15</f>
        <v>1930572.1159026916</v>
      </c>
      <c r="K15" s="12">
        <f t="shared" si="1"/>
        <v>98069427.884097308</v>
      </c>
      <c r="L15" s="32"/>
      <c r="N15" s="31"/>
      <c r="O15" s="45">
        <v>43862</v>
      </c>
      <c r="P15" s="46">
        <f t="shared" ref="P15:P73" si="6">P14-I15</f>
        <v>1930572.1159026916</v>
      </c>
      <c r="Q15" s="34"/>
      <c r="R15" s="26"/>
      <c r="S15" s="26"/>
      <c r="T15" s="26"/>
    </row>
    <row r="16" spans="2:22" x14ac:dyDescent="0.3">
      <c r="B16" s="31"/>
      <c r="C16" s="44">
        <v>3</v>
      </c>
      <c r="D16" s="45">
        <v>43891</v>
      </c>
      <c r="E16" s="12">
        <v>1000000</v>
      </c>
      <c r="F16" s="12">
        <f t="shared" si="2"/>
        <v>99000000</v>
      </c>
      <c r="G16" s="12">
        <f t="shared" si="3"/>
        <v>534998.26213217096</v>
      </c>
      <c r="H16" s="12">
        <f t="shared" si="4"/>
        <v>500000</v>
      </c>
      <c r="I16" s="27">
        <f t="shared" si="0"/>
        <v>34998.262132170959</v>
      </c>
      <c r="J16" s="12">
        <f t="shared" si="5"/>
        <v>1895573.8537705205</v>
      </c>
      <c r="K16" s="12">
        <f t="shared" si="1"/>
        <v>97104426.146229476</v>
      </c>
      <c r="L16" s="47"/>
      <c r="N16" s="31"/>
      <c r="O16" s="45">
        <v>43891</v>
      </c>
      <c r="P16" s="46">
        <f t="shared" si="6"/>
        <v>1895573.8537705205</v>
      </c>
      <c r="Q16" s="34"/>
      <c r="R16" s="27"/>
      <c r="S16" s="27"/>
      <c r="T16" s="27"/>
    </row>
    <row r="17" spans="2:20" x14ac:dyDescent="0.3">
      <c r="B17" s="31"/>
      <c r="C17" s="44">
        <v>4</v>
      </c>
      <c r="D17" s="45">
        <v>43922</v>
      </c>
      <c r="E17" s="12">
        <v>0</v>
      </c>
      <c r="F17" s="12">
        <f t="shared" si="2"/>
        <v>99000000</v>
      </c>
      <c r="G17" s="12">
        <f t="shared" si="3"/>
        <v>529733.88704757299</v>
      </c>
      <c r="H17" s="12">
        <f t="shared" si="4"/>
        <v>495000</v>
      </c>
      <c r="I17" s="27">
        <f t="shared" si="0"/>
        <v>34733.887047572993</v>
      </c>
      <c r="J17" s="12">
        <f t="shared" si="5"/>
        <v>1860839.9667229475</v>
      </c>
      <c r="K17" s="12">
        <f t="shared" si="1"/>
        <v>97139160.03327705</v>
      </c>
      <c r="L17" s="47"/>
      <c r="N17" s="31"/>
      <c r="O17" s="45">
        <v>43922</v>
      </c>
      <c r="P17" s="46">
        <f t="shared" si="6"/>
        <v>1860839.9667229475</v>
      </c>
      <c r="Q17" s="34"/>
      <c r="R17" s="27"/>
      <c r="S17" s="27"/>
      <c r="T17" s="27"/>
    </row>
    <row r="18" spans="2:20" x14ac:dyDescent="0.3">
      <c r="B18" s="31"/>
      <c r="C18" s="44">
        <v>5</v>
      </c>
      <c r="D18" s="45">
        <v>43952</v>
      </c>
      <c r="E18" s="12">
        <v>0</v>
      </c>
      <c r="F18" s="12">
        <f t="shared" si="2"/>
        <v>99000000</v>
      </c>
      <c r="G18" s="12">
        <f t="shared" si="3"/>
        <v>529923.37086132087</v>
      </c>
      <c r="H18" s="12">
        <f t="shared" si="4"/>
        <v>495000</v>
      </c>
      <c r="I18" s="27">
        <f t="shared" si="0"/>
        <v>34923.370861320873</v>
      </c>
      <c r="J18" s="12">
        <f t="shared" si="5"/>
        <v>1825916.5958616268</v>
      </c>
      <c r="K18" s="12">
        <f t="shared" si="1"/>
        <v>97174083.404138371</v>
      </c>
      <c r="L18" s="47"/>
      <c r="N18" s="31"/>
      <c r="O18" s="45">
        <v>43952</v>
      </c>
      <c r="P18" s="46">
        <f t="shared" si="6"/>
        <v>1825916.5958616268</v>
      </c>
      <c r="Q18" s="34"/>
      <c r="R18" s="27"/>
      <c r="S18" s="27"/>
      <c r="T18" s="27"/>
    </row>
    <row r="19" spans="2:20" x14ac:dyDescent="0.3">
      <c r="B19" s="31"/>
      <c r="C19" s="44">
        <v>6</v>
      </c>
      <c r="D19" s="45">
        <v>43983</v>
      </c>
      <c r="E19" s="12">
        <v>1000000</v>
      </c>
      <c r="F19" s="12">
        <f t="shared" si="2"/>
        <v>98000000</v>
      </c>
      <c r="G19" s="12">
        <f t="shared" si="3"/>
        <v>530113.88836633461</v>
      </c>
      <c r="H19" s="12">
        <f t="shared" si="4"/>
        <v>495000</v>
      </c>
      <c r="I19" s="27">
        <f t="shared" si="0"/>
        <v>35113.888366334606</v>
      </c>
      <c r="J19" s="12">
        <f t="shared" si="5"/>
        <v>1790802.7074952922</v>
      </c>
      <c r="K19" s="12">
        <f t="shared" si="1"/>
        <v>96209197.292504713</v>
      </c>
      <c r="L19" s="47"/>
      <c r="N19" s="31"/>
      <c r="O19" s="45">
        <v>43983</v>
      </c>
      <c r="P19" s="46">
        <f t="shared" si="6"/>
        <v>1790802.7074952922</v>
      </c>
      <c r="Q19" s="34"/>
      <c r="R19" s="27"/>
      <c r="S19" s="27"/>
      <c r="T19" s="27"/>
    </row>
    <row r="20" spans="2:20" x14ac:dyDescent="0.3">
      <c r="B20" s="31"/>
      <c r="C20" s="44">
        <v>7</v>
      </c>
      <c r="D20" s="45">
        <v>44013</v>
      </c>
      <c r="E20" s="12">
        <v>0</v>
      </c>
      <c r="F20" s="12">
        <f t="shared" si="2"/>
        <v>98000000</v>
      </c>
      <c r="G20" s="12">
        <f t="shared" si="3"/>
        <v>524850.14405766432</v>
      </c>
      <c r="H20" s="12">
        <f t="shared" si="4"/>
        <v>490000</v>
      </c>
      <c r="I20" s="27">
        <f t="shared" si="0"/>
        <v>34850.144057664322</v>
      </c>
      <c r="J20" s="12">
        <f t="shared" si="5"/>
        <v>1755952.5634376279</v>
      </c>
      <c r="K20" s="12">
        <f t="shared" si="1"/>
        <v>96244047.436562374</v>
      </c>
      <c r="L20" s="47"/>
      <c r="N20" s="31"/>
      <c r="O20" s="45">
        <v>44013</v>
      </c>
      <c r="P20" s="46">
        <f t="shared" si="6"/>
        <v>1755952.5634376279</v>
      </c>
      <c r="Q20" s="34"/>
      <c r="R20" s="27"/>
      <c r="S20" s="27"/>
      <c r="T20" s="27"/>
    </row>
    <row r="21" spans="2:20" x14ac:dyDescent="0.3">
      <c r="B21" s="31"/>
      <c r="C21" s="44">
        <v>8</v>
      </c>
      <c r="D21" s="45">
        <v>44044</v>
      </c>
      <c r="E21" s="12">
        <v>0</v>
      </c>
      <c r="F21" s="12">
        <f t="shared" si="2"/>
        <v>98000000</v>
      </c>
      <c r="G21" s="12">
        <f t="shared" si="3"/>
        <v>525040.2620884123</v>
      </c>
      <c r="H21" s="12">
        <f t="shared" si="4"/>
        <v>490000</v>
      </c>
      <c r="I21" s="27">
        <f t="shared" si="0"/>
        <v>35040.262088412303</v>
      </c>
      <c r="J21" s="12">
        <f t="shared" si="5"/>
        <v>1720912.3013492157</v>
      </c>
      <c r="K21" s="12">
        <f t="shared" si="1"/>
        <v>96279087.698650777</v>
      </c>
      <c r="L21" s="47"/>
      <c r="N21" s="31"/>
      <c r="O21" s="45">
        <v>44044</v>
      </c>
      <c r="P21" s="46">
        <f t="shared" si="6"/>
        <v>1720912.3013492157</v>
      </c>
      <c r="Q21" s="34"/>
      <c r="R21" s="27"/>
      <c r="S21" s="27"/>
      <c r="T21" s="27"/>
    </row>
    <row r="22" spans="2:20" x14ac:dyDescent="0.3">
      <c r="B22" s="31"/>
      <c r="C22" s="44">
        <v>9</v>
      </c>
      <c r="D22" s="45">
        <v>44075</v>
      </c>
      <c r="E22" s="12">
        <v>1000000</v>
      </c>
      <c r="F22" s="12">
        <f t="shared" si="2"/>
        <v>97000000</v>
      </c>
      <c r="G22" s="12">
        <f t="shared" si="3"/>
        <v>525231.41727027087</v>
      </c>
      <c r="H22" s="12">
        <f t="shared" si="4"/>
        <v>490000</v>
      </c>
      <c r="I22" s="27">
        <f t="shared" si="0"/>
        <v>35231.417270270875</v>
      </c>
      <c r="J22" s="12">
        <f t="shared" si="5"/>
        <v>1685680.8840789448</v>
      </c>
      <c r="K22" s="12">
        <f t="shared" si="1"/>
        <v>95314319.11592105</v>
      </c>
      <c r="L22" s="47"/>
      <c r="N22" s="31"/>
      <c r="O22" s="45">
        <v>44075</v>
      </c>
      <c r="P22" s="46">
        <f t="shared" si="6"/>
        <v>1685680.8840789448</v>
      </c>
      <c r="Q22" s="34"/>
      <c r="R22" s="27"/>
      <c r="S22" s="27"/>
      <c r="T22" s="27"/>
    </row>
    <row r="23" spans="2:20" x14ac:dyDescent="0.3">
      <c r="B23" s="31"/>
      <c r="C23" s="44">
        <v>10</v>
      </c>
      <c r="D23" s="45">
        <v>44105</v>
      </c>
      <c r="E23" s="12">
        <v>0</v>
      </c>
      <c r="F23" s="12">
        <f t="shared" si="2"/>
        <v>97000000</v>
      </c>
      <c r="G23" s="12">
        <f t="shared" si="3"/>
        <v>519968.31411716453</v>
      </c>
      <c r="H23" s="12">
        <f t="shared" si="4"/>
        <v>485000</v>
      </c>
      <c r="I23" s="27">
        <f t="shared" si="0"/>
        <v>34968.314117164526</v>
      </c>
      <c r="J23" s="12">
        <f t="shared" si="5"/>
        <v>1650712.5699617802</v>
      </c>
      <c r="K23" s="12">
        <f t="shared" si="1"/>
        <v>95349287.430038214</v>
      </c>
      <c r="L23" s="47"/>
      <c r="N23" s="31"/>
      <c r="O23" s="45">
        <v>44105</v>
      </c>
      <c r="P23" s="46">
        <f t="shared" si="6"/>
        <v>1650712.5699617802</v>
      </c>
      <c r="Q23" s="34"/>
      <c r="R23" s="27"/>
      <c r="S23" s="27"/>
      <c r="T23" s="27"/>
    </row>
    <row r="24" spans="2:20" x14ac:dyDescent="0.3">
      <c r="B24" s="31"/>
      <c r="C24" s="44">
        <v>11</v>
      </c>
      <c r="D24" s="45">
        <v>44136</v>
      </c>
      <c r="E24" s="12">
        <v>0</v>
      </c>
      <c r="F24" s="12">
        <f t="shared" si="2"/>
        <v>97000000</v>
      </c>
      <c r="G24" s="12">
        <f t="shared" si="3"/>
        <v>520159.07680117333</v>
      </c>
      <c r="H24" s="12">
        <f t="shared" si="4"/>
        <v>485000</v>
      </c>
      <c r="I24" s="27">
        <f t="shared" si="0"/>
        <v>35159.076801173331</v>
      </c>
      <c r="J24" s="12">
        <f t="shared" si="5"/>
        <v>1615553.4931606068</v>
      </c>
      <c r="K24" s="12">
        <f t="shared" si="1"/>
        <v>95384446.506839395</v>
      </c>
      <c r="L24" s="47"/>
      <c r="N24" s="31"/>
      <c r="O24" s="45">
        <v>44136</v>
      </c>
      <c r="P24" s="46">
        <f t="shared" si="6"/>
        <v>1615553.4931606068</v>
      </c>
      <c r="Q24" s="34"/>
    </row>
    <row r="25" spans="2:20" x14ac:dyDescent="0.3">
      <c r="B25" s="31"/>
      <c r="C25" s="44">
        <v>12</v>
      </c>
      <c r="D25" s="45">
        <v>44166</v>
      </c>
      <c r="E25" s="12">
        <v>1000000</v>
      </c>
      <c r="F25" s="12">
        <f t="shared" si="2"/>
        <v>96000000</v>
      </c>
      <c r="G25" s="12">
        <f t="shared" si="3"/>
        <v>520350.88015307044</v>
      </c>
      <c r="H25" s="12">
        <f t="shared" si="4"/>
        <v>485000</v>
      </c>
      <c r="I25" s="27">
        <f t="shared" si="0"/>
        <v>35350.880153070437</v>
      </c>
      <c r="J25" s="12">
        <f t="shared" si="5"/>
        <v>1580202.6130075364</v>
      </c>
      <c r="K25" s="12">
        <f>F25-J25</f>
        <v>94419797.386992469</v>
      </c>
      <c r="L25" s="47"/>
      <c r="N25" s="31"/>
      <c r="O25" s="45">
        <v>44166</v>
      </c>
      <c r="P25" s="46">
        <f t="shared" si="6"/>
        <v>1580202.6130075364</v>
      </c>
      <c r="Q25" s="34"/>
    </row>
    <row r="26" spans="2:20" x14ac:dyDescent="0.3">
      <c r="B26" s="31"/>
      <c r="C26" s="44">
        <v>13</v>
      </c>
      <c r="D26" s="45">
        <v>44197</v>
      </c>
      <c r="E26" s="12">
        <v>0</v>
      </c>
      <c r="F26" s="12">
        <f t="shared" si="2"/>
        <v>96000000</v>
      </c>
      <c r="G26" s="12">
        <f t="shared" si="3"/>
        <v>515088.4287059654</v>
      </c>
      <c r="H26" s="12">
        <f t="shared" si="4"/>
        <v>480000</v>
      </c>
      <c r="I26" s="27">
        <f t="shared" si="0"/>
        <v>35088.428705965402</v>
      </c>
      <c r="J26" s="12">
        <f t="shared" si="5"/>
        <v>1545114.184301571</v>
      </c>
      <c r="K26" s="12">
        <f t="shared" si="1"/>
        <v>94454885.81569843</v>
      </c>
      <c r="L26" s="47"/>
      <c r="N26" s="31"/>
      <c r="O26" s="45">
        <v>44197</v>
      </c>
      <c r="P26" s="46">
        <f t="shared" si="6"/>
        <v>1545114.184301571</v>
      </c>
      <c r="Q26" s="34"/>
      <c r="R26" s="27"/>
      <c r="S26" s="27"/>
    </row>
    <row r="27" spans="2:20" x14ac:dyDescent="0.3">
      <c r="B27" s="31"/>
      <c r="C27" s="44">
        <v>14</v>
      </c>
      <c r="D27" s="45">
        <v>44228</v>
      </c>
      <c r="E27" s="12">
        <v>0</v>
      </c>
      <c r="F27" s="12">
        <f t="shared" si="2"/>
        <v>96000000</v>
      </c>
      <c r="G27" s="12">
        <f t="shared" si="3"/>
        <v>515279.8466512278</v>
      </c>
      <c r="H27" s="12">
        <f t="shared" si="4"/>
        <v>480000</v>
      </c>
      <c r="I27" s="27">
        <f t="shared" si="0"/>
        <v>35279.846651227796</v>
      </c>
      <c r="J27" s="12">
        <f t="shared" si="5"/>
        <v>1509834.3376503433</v>
      </c>
      <c r="K27" s="12">
        <f t="shared" si="1"/>
        <v>94490165.662349656</v>
      </c>
      <c r="L27" s="47"/>
      <c r="N27" s="31"/>
      <c r="O27" s="45">
        <v>44228</v>
      </c>
      <c r="P27" s="46">
        <f t="shared" si="6"/>
        <v>1509834.3376503433</v>
      </c>
      <c r="Q27" s="34"/>
      <c r="R27" s="27"/>
      <c r="S27" s="27"/>
    </row>
    <row r="28" spans="2:20" x14ac:dyDescent="0.3">
      <c r="B28" s="31"/>
      <c r="C28" s="44">
        <v>15</v>
      </c>
      <c r="D28" s="45">
        <v>44256</v>
      </c>
      <c r="E28" s="12">
        <v>1500000</v>
      </c>
      <c r="F28" s="12">
        <f t="shared" si="2"/>
        <v>94500000</v>
      </c>
      <c r="G28" s="12">
        <f t="shared" si="3"/>
        <v>515472.30883902608</v>
      </c>
      <c r="H28" s="12">
        <f t="shared" si="4"/>
        <v>480000</v>
      </c>
      <c r="I28" s="27">
        <f t="shared" si="0"/>
        <v>35472.308839026082</v>
      </c>
      <c r="J28" s="12">
        <f t="shared" si="5"/>
        <v>1474362.0288113172</v>
      </c>
      <c r="K28" s="12">
        <f t="shared" si="1"/>
        <v>93025637.971188679</v>
      </c>
      <c r="L28" s="47"/>
      <c r="N28" s="31"/>
      <c r="O28" s="45">
        <v>44256</v>
      </c>
      <c r="P28" s="46">
        <f t="shared" si="6"/>
        <v>1474362.0288113172</v>
      </c>
      <c r="Q28" s="34"/>
      <c r="R28" s="27"/>
      <c r="S28" s="27"/>
    </row>
    <row r="29" spans="2:20" x14ac:dyDescent="0.3">
      <c r="B29" s="31"/>
      <c r="C29" s="44">
        <v>16</v>
      </c>
      <c r="D29" s="45">
        <v>44287</v>
      </c>
      <c r="E29" s="12">
        <v>0</v>
      </c>
      <c r="F29" s="12">
        <f t="shared" si="2"/>
        <v>94500000</v>
      </c>
      <c r="G29" s="12">
        <f t="shared" si="3"/>
        <v>507482.86924994679</v>
      </c>
      <c r="H29" s="12">
        <f t="shared" si="4"/>
        <v>472500</v>
      </c>
      <c r="I29" s="27">
        <f t="shared" si="0"/>
        <v>34982.869249946787</v>
      </c>
      <c r="J29" s="12">
        <f t="shared" si="5"/>
        <v>1439379.1595613705</v>
      </c>
      <c r="K29" s="12">
        <f t="shared" si="1"/>
        <v>93060620.840438634</v>
      </c>
      <c r="L29" s="47"/>
      <c r="N29" s="31"/>
      <c r="O29" s="45">
        <v>44287</v>
      </c>
      <c r="P29" s="46">
        <f t="shared" si="6"/>
        <v>1439379.1595613705</v>
      </c>
      <c r="Q29" s="34"/>
      <c r="R29" s="27"/>
      <c r="S29" s="27"/>
    </row>
    <row r="30" spans="2:20" x14ac:dyDescent="0.3">
      <c r="B30" s="31"/>
      <c r="C30" s="44">
        <v>17</v>
      </c>
      <c r="D30" s="45">
        <v>44317</v>
      </c>
      <c r="E30" s="12">
        <v>0</v>
      </c>
      <c r="F30" s="12">
        <f t="shared" si="2"/>
        <v>94500000</v>
      </c>
      <c r="G30" s="12">
        <f t="shared" si="3"/>
        <v>507673.71133658814</v>
      </c>
      <c r="H30" s="12">
        <f t="shared" si="4"/>
        <v>472500</v>
      </c>
      <c r="I30" s="27">
        <f t="shared" si="0"/>
        <v>35173.711336588138</v>
      </c>
      <c r="J30" s="12">
        <f t="shared" si="5"/>
        <v>1404205.4482247825</v>
      </c>
      <c r="K30" s="12">
        <f t="shared" si="1"/>
        <v>93095794.551775217</v>
      </c>
      <c r="L30" s="47"/>
      <c r="N30" s="31"/>
      <c r="O30" s="45">
        <v>44317</v>
      </c>
      <c r="P30" s="46">
        <f t="shared" si="6"/>
        <v>1404205.4482247825</v>
      </c>
      <c r="Q30" s="34"/>
      <c r="R30" s="27"/>
      <c r="S30" s="27"/>
    </row>
    <row r="31" spans="2:20" x14ac:dyDescent="0.3">
      <c r="B31" s="31"/>
      <c r="C31" s="44">
        <v>18</v>
      </c>
      <c r="D31" s="45">
        <v>44348</v>
      </c>
      <c r="E31" s="12">
        <v>1500000</v>
      </c>
      <c r="F31" s="12">
        <f t="shared" si="2"/>
        <v>93000000</v>
      </c>
      <c r="G31" s="12">
        <f t="shared" si="3"/>
        <v>507865.59452428296</v>
      </c>
      <c r="H31" s="12">
        <f t="shared" si="4"/>
        <v>472500</v>
      </c>
      <c r="I31" s="27">
        <f t="shared" si="0"/>
        <v>35365.594524282962</v>
      </c>
      <c r="J31" s="12">
        <f t="shared" si="5"/>
        <v>1368839.8537004995</v>
      </c>
      <c r="K31" s="12">
        <f t="shared" si="1"/>
        <v>91631160.146299496</v>
      </c>
      <c r="L31" s="47"/>
      <c r="N31" s="31"/>
      <c r="O31" s="45">
        <v>44348</v>
      </c>
      <c r="P31" s="46">
        <f t="shared" si="6"/>
        <v>1368839.8537004995</v>
      </c>
      <c r="Q31" s="34"/>
    </row>
    <row r="32" spans="2:20" x14ac:dyDescent="0.3">
      <c r="B32" s="31"/>
      <c r="C32" s="44">
        <v>19</v>
      </c>
      <c r="D32" s="45">
        <v>44378</v>
      </c>
      <c r="E32" s="12">
        <v>0</v>
      </c>
      <c r="F32" s="12">
        <f t="shared" si="2"/>
        <v>93000000</v>
      </c>
      <c r="G32" s="12">
        <f t="shared" si="3"/>
        <v>499875.57277648035</v>
      </c>
      <c r="H32" s="12">
        <f t="shared" si="4"/>
        <v>465000</v>
      </c>
      <c r="I32" s="27">
        <f t="shared" si="0"/>
        <v>34875.572776480345</v>
      </c>
      <c r="J32" s="12">
        <f t="shared" si="5"/>
        <v>1333964.2809240192</v>
      </c>
      <c r="K32" s="12">
        <f t="shared" si="1"/>
        <v>91666035.719075978</v>
      </c>
      <c r="L32" s="47"/>
      <c r="N32" s="31"/>
      <c r="O32" s="45">
        <v>44378</v>
      </c>
      <c r="P32" s="46">
        <f t="shared" si="6"/>
        <v>1333964.2809240192</v>
      </c>
      <c r="Q32" s="34"/>
    </row>
    <row r="33" spans="2:17" x14ac:dyDescent="0.3">
      <c r="B33" s="31"/>
      <c r="C33" s="44">
        <v>20</v>
      </c>
      <c r="D33" s="45">
        <v>44409</v>
      </c>
      <c r="E33" s="12">
        <v>0</v>
      </c>
      <c r="F33" s="12">
        <f t="shared" si="2"/>
        <v>93000000</v>
      </c>
      <c r="G33" s="12">
        <f t="shared" si="3"/>
        <v>500065.82952854718</v>
      </c>
      <c r="H33" s="12">
        <f t="shared" si="4"/>
        <v>465000</v>
      </c>
      <c r="I33" s="27">
        <f t="shared" si="0"/>
        <v>35065.829528547183</v>
      </c>
      <c r="J33" s="12">
        <f t="shared" si="5"/>
        <v>1298898.451395472</v>
      </c>
      <c r="K33" s="12">
        <f t="shared" si="1"/>
        <v>91701101.548604533</v>
      </c>
      <c r="L33" s="47"/>
      <c r="N33" s="31"/>
      <c r="O33" s="45">
        <v>44409</v>
      </c>
      <c r="P33" s="46">
        <f t="shared" si="6"/>
        <v>1298898.451395472</v>
      </c>
      <c r="Q33" s="34"/>
    </row>
    <row r="34" spans="2:17" x14ac:dyDescent="0.3">
      <c r="B34" s="31"/>
      <c r="C34" s="44">
        <v>21</v>
      </c>
      <c r="D34" s="45">
        <v>44440</v>
      </c>
      <c r="E34" s="12">
        <v>1500000</v>
      </c>
      <c r="F34" s="12">
        <f t="shared" si="2"/>
        <v>91500000</v>
      </c>
      <c r="G34" s="12">
        <f t="shared" si="3"/>
        <v>500257.12418849132</v>
      </c>
      <c r="H34" s="12">
        <f t="shared" si="4"/>
        <v>465000</v>
      </c>
      <c r="I34" s="27">
        <f t="shared" si="0"/>
        <v>35257.124188491318</v>
      </c>
      <c r="J34" s="12">
        <f t="shared" si="5"/>
        <v>1263641.3272069807</v>
      </c>
      <c r="K34" s="12">
        <f t="shared" si="1"/>
        <v>90236358.672793016</v>
      </c>
      <c r="L34" s="47"/>
      <c r="N34" s="31"/>
      <c r="O34" s="45">
        <v>44440</v>
      </c>
      <c r="P34" s="46">
        <f t="shared" si="6"/>
        <v>1263641.3272069807</v>
      </c>
      <c r="Q34" s="34"/>
    </row>
    <row r="35" spans="2:17" x14ac:dyDescent="0.3">
      <c r="B35" s="31"/>
      <c r="C35" s="44">
        <v>22</v>
      </c>
      <c r="D35" s="45">
        <v>44470</v>
      </c>
      <c r="E35" s="12">
        <v>0</v>
      </c>
      <c r="F35" s="12">
        <f t="shared" si="2"/>
        <v>91500000</v>
      </c>
      <c r="G35" s="12">
        <f t="shared" si="3"/>
        <v>492266.51070234174</v>
      </c>
      <c r="H35" s="12">
        <f t="shared" si="4"/>
        <v>457500</v>
      </c>
      <c r="I35" s="27">
        <f t="shared" si="0"/>
        <v>34766.510702341737</v>
      </c>
      <c r="J35" s="12">
        <f t="shared" si="5"/>
        <v>1228874.8165046389</v>
      </c>
      <c r="K35" s="12">
        <f t="shared" si="1"/>
        <v>90271125.183495358</v>
      </c>
      <c r="L35" s="47"/>
      <c r="N35" s="31"/>
      <c r="O35" s="45">
        <v>44470</v>
      </c>
      <c r="P35" s="46">
        <f t="shared" si="6"/>
        <v>1228874.8165046389</v>
      </c>
      <c r="Q35" s="34"/>
    </row>
    <row r="36" spans="2:17" x14ac:dyDescent="0.3">
      <c r="B36" s="31"/>
      <c r="C36" s="44">
        <v>23</v>
      </c>
      <c r="D36" s="45">
        <v>44501</v>
      </c>
      <c r="E36" s="12">
        <v>0</v>
      </c>
      <c r="F36" s="12">
        <f t="shared" si="2"/>
        <v>91500000</v>
      </c>
      <c r="G36" s="12">
        <f t="shared" si="3"/>
        <v>492456.17248795077</v>
      </c>
      <c r="H36" s="12">
        <f t="shared" si="4"/>
        <v>457500</v>
      </c>
      <c r="I36" s="27">
        <f t="shared" si="0"/>
        <v>34956.172487950767</v>
      </c>
      <c r="J36" s="12">
        <f t="shared" si="5"/>
        <v>1193918.6440166882</v>
      </c>
      <c r="K36" s="12">
        <f t="shared" si="1"/>
        <v>90306081.355983317</v>
      </c>
      <c r="L36" s="47"/>
      <c r="N36" s="31"/>
      <c r="O36" s="45">
        <v>44501</v>
      </c>
      <c r="P36" s="46">
        <f t="shared" si="6"/>
        <v>1193918.6440166882</v>
      </c>
      <c r="Q36" s="34"/>
    </row>
    <row r="37" spans="2:17" x14ac:dyDescent="0.3">
      <c r="B37" s="31"/>
      <c r="C37" s="44">
        <v>24</v>
      </c>
      <c r="D37" s="45">
        <v>44531</v>
      </c>
      <c r="E37" s="12">
        <v>1500000</v>
      </c>
      <c r="F37" s="12">
        <f t="shared" si="2"/>
        <v>90000000</v>
      </c>
      <c r="G37" s="12">
        <f t="shared" si="3"/>
        <v>492646.86893571581</v>
      </c>
      <c r="H37" s="12">
        <f t="shared" si="4"/>
        <v>457500</v>
      </c>
      <c r="I37" s="27">
        <f t="shared" si="0"/>
        <v>35146.868935715815</v>
      </c>
      <c r="J37" s="12">
        <f t="shared" si="5"/>
        <v>1158771.7750809724</v>
      </c>
      <c r="K37" s="12">
        <f t="shared" si="1"/>
        <v>88841228.224919021</v>
      </c>
      <c r="L37" s="47"/>
      <c r="N37" s="31"/>
      <c r="O37" s="45">
        <v>44531</v>
      </c>
      <c r="P37" s="46">
        <f t="shared" si="6"/>
        <v>1158771.7750809724</v>
      </c>
      <c r="Q37" s="34"/>
    </row>
    <row r="38" spans="2:17" x14ac:dyDescent="0.3">
      <c r="B38" s="31"/>
      <c r="C38" s="44">
        <v>25</v>
      </c>
      <c r="D38" s="45">
        <v>44562</v>
      </c>
      <c r="E38" s="12">
        <v>0</v>
      </c>
      <c r="F38" s="12">
        <f t="shared" si="2"/>
        <v>90000000</v>
      </c>
      <c r="G38" s="12">
        <f t="shared" si="3"/>
        <v>484655.65397395962</v>
      </c>
      <c r="H38" s="12">
        <f t="shared" si="4"/>
        <v>450000</v>
      </c>
      <c r="I38" s="27">
        <f t="shared" si="0"/>
        <v>34655.653973959619</v>
      </c>
      <c r="J38" s="12">
        <f t="shared" si="5"/>
        <v>1124116.1211070127</v>
      </c>
      <c r="K38" s="12">
        <f t="shared" si="1"/>
        <v>88875883.878892988</v>
      </c>
      <c r="L38" s="47"/>
      <c r="N38" s="31"/>
      <c r="O38" s="45">
        <v>44562</v>
      </c>
      <c r="P38" s="46">
        <f t="shared" si="6"/>
        <v>1124116.1211070127</v>
      </c>
      <c r="Q38" s="34"/>
    </row>
    <row r="39" spans="2:17" x14ac:dyDescent="0.3">
      <c r="B39" s="31"/>
      <c r="C39" s="44">
        <v>26</v>
      </c>
      <c r="D39" s="45">
        <v>44593</v>
      </c>
      <c r="E39" s="12">
        <v>0</v>
      </c>
      <c r="F39" s="12">
        <f t="shared" si="2"/>
        <v>90000000</v>
      </c>
      <c r="G39" s="12">
        <f t="shared" si="3"/>
        <v>484844.71100273152</v>
      </c>
      <c r="H39" s="12">
        <f t="shared" si="4"/>
        <v>450000</v>
      </c>
      <c r="I39" s="27">
        <f t="shared" si="0"/>
        <v>34844.711002731521</v>
      </c>
      <c r="J39" s="12">
        <f t="shared" si="5"/>
        <v>1089271.4101042813</v>
      </c>
      <c r="K39" s="12">
        <f t="shared" si="1"/>
        <v>88910728.589895725</v>
      </c>
      <c r="L39" s="47"/>
      <c r="N39" s="31"/>
      <c r="O39" s="45">
        <v>44593</v>
      </c>
      <c r="P39" s="46">
        <f t="shared" si="6"/>
        <v>1089271.4101042813</v>
      </c>
      <c r="Q39" s="34"/>
    </row>
    <row r="40" spans="2:17" x14ac:dyDescent="0.3">
      <c r="B40" s="31"/>
      <c r="C40" s="44">
        <v>27</v>
      </c>
      <c r="D40" s="45">
        <v>44621</v>
      </c>
      <c r="E40" s="12">
        <v>2000000</v>
      </c>
      <c r="F40" s="12">
        <f t="shared" si="2"/>
        <v>88000000</v>
      </c>
      <c r="G40" s="12">
        <f t="shared" si="3"/>
        <v>485034.79939452873</v>
      </c>
      <c r="H40" s="12">
        <f t="shared" si="4"/>
        <v>450000</v>
      </c>
      <c r="I40" s="27">
        <f t="shared" si="0"/>
        <v>35034.799394528731</v>
      </c>
      <c r="J40" s="12">
        <f t="shared" si="5"/>
        <v>1054236.6107097524</v>
      </c>
      <c r="K40" s="12">
        <f t="shared" si="1"/>
        <v>86945763.389290243</v>
      </c>
      <c r="L40" s="47"/>
      <c r="N40" s="31"/>
      <c r="O40" s="45">
        <v>44621</v>
      </c>
      <c r="P40" s="46">
        <f t="shared" si="6"/>
        <v>1054236.6107097524</v>
      </c>
      <c r="Q40" s="34"/>
    </row>
    <row r="41" spans="2:17" x14ac:dyDescent="0.3">
      <c r="B41" s="31"/>
      <c r="C41" s="44">
        <v>28</v>
      </c>
      <c r="D41" s="45">
        <v>44652</v>
      </c>
      <c r="E41" s="12">
        <v>0</v>
      </c>
      <c r="F41" s="12">
        <f t="shared" si="2"/>
        <v>88000000</v>
      </c>
      <c r="G41" s="12">
        <f t="shared" si="3"/>
        <v>474315.32248765271</v>
      </c>
      <c r="H41" s="12">
        <f t="shared" si="4"/>
        <v>440000</v>
      </c>
      <c r="I41" s="27">
        <f t="shared" si="0"/>
        <v>34315.322487652709</v>
      </c>
      <c r="J41" s="12">
        <f t="shared" si="5"/>
        <v>1019921.2882220997</v>
      </c>
      <c r="K41" s="12">
        <f t="shared" si="1"/>
        <v>86980078.711777896</v>
      </c>
      <c r="L41" s="47"/>
      <c r="N41" s="31"/>
      <c r="O41" s="45">
        <v>44652</v>
      </c>
      <c r="P41" s="46">
        <f t="shared" si="6"/>
        <v>1019921.2882220997</v>
      </c>
      <c r="Q41" s="34"/>
    </row>
    <row r="42" spans="2:17" x14ac:dyDescent="0.3">
      <c r="B42" s="31"/>
      <c r="C42" s="44">
        <v>29</v>
      </c>
      <c r="D42" s="45">
        <v>44682</v>
      </c>
      <c r="E42" s="12">
        <v>0</v>
      </c>
      <c r="F42" s="12">
        <f t="shared" si="2"/>
        <v>88000000</v>
      </c>
      <c r="G42" s="12">
        <f t="shared" si="3"/>
        <v>474502.52290567796</v>
      </c>
      <c r="H42" s="12">
        <f t="shared" si="4"/>
        <v>440000</v>
      </c>
      <c r="I42" s="27">
        <f t="shared" si="0"/>
        <v>34502.522905677964</v>
      </c>
      <c r="J42" s="12">
        <f t="shared" si="5"/>
        <v>985418.76531642163</v>
      </c>
      <c r="K42" s="12">
        <f t="shared" si="1"/>
        <v>87014581.234683573</v>
      </c>
      <c r="L42" s="47"/>
      <c r="N42" s="31"/>
      <c r="O42" s="45">
        <v>44682</v>
      </c>
      <c r="P42" s="46">
        <f t="shared" si="6"/>
        <v>985418.76531642163</v>
      </c>
      <c r="Q42" s="34"/>
    </row>
    <row r="43" spans="2:17" x14ac:dyDescent="0.3">
      <c r="B43" s="31"/>
      <c r="C43" s="44">
        <v>30</v>
      </c>
      <c r="D43" s="45">
        <v>44713</v>
      </c>
      <c r="E43" s="12">
        <v>2000000</v>
      </c>
      <c r="F43" s="12">
        <f t="shared" si="2"/>
        <v>86000000</v>
      </c>
      <c r="G43" s="12">
        <f t="shared" si="3"/>
        <v>474690.74455835781</v>
      </c>
      <c r="H43" s="12">
        <f t="shared" si="4"/>
        <v>440000</v>
      </c>
      <c r="I43" s="27">
        <f t="shared" si="0"/>
        <v>34690.744558357808</v>
      </c>
      <c r="J43" s="12">
        <f t="shared" si="5"/>
        <v>950728.02075806377</v>
      </c>
      <c r="K43" s="12">
        <f t="shared" si="1"/>
        <v>85049271.979241937</v>
      </c>
      <c r="L43" s="47"/>
      <c r="N43" s="31"/>
      <c r="O43" s="45">
        <v>44713</v>
      </c>
      <c r="P43" s="46">
        <f t="shared" si="6"/>
        <v>950728.02075806377</v>
      </c>
      <c r="Q43" s="34"/>
    </row>
    <row r="44" spans="2:17" x14ac:dyDescent="0.3">
      <c r="B44" s="31"/>
      <c r="C44" s="44">
        <v>31</v>
      </c>
      <c r="D44" s="45">
        <v>44743</v>
      </c>
      <c r="E44" s="12">
        <v>0</v>
      </c>
      <c r="F44" s="12">
        <f t="shared" si="2"/>
        <v>86000000</v>
      </c>
      <c r="G44" s="12">
        <f t="shared" si="3"/>
        <v>463969.39072874049</v>
      </c>
      <c r="H44" s="12">
        <f t="shared" si="4"/>
        <v>430000</v>
      </c>
      <c r="I44" s="27">
        <f t="shared" si="0"/>
        <v>33969.390728740487</v>
      </c>
      <c r="J44" s="12">
        <f t="shared" si="5"/>
        <v>916758.63002932328</v>
      </c>
      <c r="K44" s="12">
        <f t="shared" si="1"/>
        <v>85083241.369970679</v>
      </c>
      <c r="L44" s="47"/>
      <c r="N44" s="31"/>
      <c r="O44" s="45">
        <v>44743</v>
      </c>
      <c r="P44" s="46">
        <f t="shared" si="6"/>
        <v>916758.63002932328</v>
      </c>
      <c r="Q44" s="34"/>
    </row>
    <row r="45" spans="2:17" x14ac:dyDescent="0.3">
      <c r="B45" s="31"/>
      <c r="C45" s="44">
        <v>32</v>
      </c>
      <c r="D45" s="45">
        <v>44774</v>
      </c>
      <c r="E45" s="12">
        <v>0</v>
      </c>
      <c r="F45" s="12">
        <f t="shared" si="2"/>
        <v>86000000</v>
      </c>
      <c r="G45" s="12">
        <f t="shared" si="3"/>
        <v>464154.7039848456</v>
      </c>
      <c r="H45" s="12">
        <f t="shared" si="4"/>
        <v>430000</v>
      </c>
      <c r="I45" s="27">
        <f t="shared" si="0"/>
        <v>34154.703984845604</v>
      </c>
      <c r="J45" s="12">
        <f t="shared" si="5"/>
        <v>882603.92604447762</v>
      </c>
      <c r="K45" s="12">
        <f t="shared" si="1"/>
        <v>85117396.073955521</v>
      </c>
      <c r="L45" s="47"/>
      <c r="N45" s="31"/>
      <c r="O45" s="45">
        <v>44774</v>
      </c>
      <c r="P45" s="46">
        <f t="shared" si="6"/>
        <v>882603.92604447762</v>
      </c>
      <c r="Q45" s="34"/>
    </row>
    <row r="46" spans="2:17" x14ac:dyDescent="0.3">
      <c r="B46" s="31"/>
      <c r="C46" s="44">
        <v>33</v>
      </c>
      <c r="D46" s="45">
        <v>44805</v>
      </c>
      <c r="E46" s="12">
        <v>2000000</v>
      </c>
      <c r="F46" s="12">
        <f t="shared" si="2"/>
        <v>84000000</v>
      </c>
      <c r="G46" s="12">
        <f t="shared" si="3"/>
        <v>464341.02818056871</v>
      </c>
      <c r="H46" s="12">
        <f t="shared" si="4"/>
        <v>430000</v>
      </c>
      <c r="I46" s="27">
        <f t="shared" si="0"/>
        <v>34341.028180568712</v>
      </c>
      <c r="J46" s="12">
        <f t="shared" si="5"/>
        <v>848262.8978639089</v>
      </c>
      <c r="K46" s="12">
        <f t="shared" si="1"/>
        <v>83151737.10213609</v>
      </c>
      <c r="L46" s="47"/>
      <c r="N46" s="31"/>
      <c r="O46" s="45">
        <v>44805</v>
      </c>
      <c r="P46" s="46">
        <f t="shared" si="6"/>
        <v>848262.8978639089</v>
      </c>
      <c r="Q46" s="34"/>
    </row>
    <row r="47" spans="2:17" x14ac:dyDescent="0.3">
      <c r="B47" s="31"/>
      <c r="C47" s="44">
        <v>34</v>
      </c>
      <c r="D47" s="45">
        <v>44835</v>
      </c>
      <c r="E47" s="12">
        <v>0</v>
      </c>
      <c r="F47" s="12">
        <f t="shared" si="2"/>
        <v>84000000</v>
      </c>
      <c r="G47" s="12">
        <f t="shared" si="3"/>
        <v>453617.76654279546</v>
      </c>
      <c r="H47" s="12">
        <f t="shared" si="4"/>
        <v>420000</v>
      </c>
      <c r="I47" s="27">
        <f t="shared" si="0"/>
        <v>33617.766542795463</v>
      </c>
      <c r="J47" s="12">
        <f t="shared" si="5"/>
        <v>814645.13132111344</v>
      </c>
      <c r="K47" s="12">
        <f t="shared" si="1"/>
        <v>83185354.868678883</v>
      </c>
      <c r="L47" s="47"/>
      <c r="N47" s="31"/>
      <c r="O47" s="45">
        <v>44835</v>
      </c>
      <c r="P47" s="46">
        <f t="shared" si="6"/>
        <v>814645.13132111344</v>
      </c>
      <c r="Q47" s="34"/>
    </row>
    <row r="48" spans="2:17" x14ac:dyDescent="0.3">
      <c r="B48" s="31"/>
      <c r="C48" s="44">
        <v>35</v>
      </c>
      <c r="D48" s="45">
        <v>44866</v>
      </c>
      <c r="E48" s="12">
        <v>0</v>
      </c>
      <c r="F48" s="12">
        <f t="shared" si="2"/>
        <v>84000000</v>
      </c>
      <c r="G48" s="12">
        <f t="shared" si="3"/>
        <v>453801.1615830767</v>
      </c>
      <c r="H48" s="12">
        <f t="shared" si="4"/>
        <v>420000</v>
      </c>
      <c r="I48" s="27">
        <f t="shared" si="0"/>
        <v>33801.161583076697</v>
      </c>
      <c r="J48" s="12">
        <f t="shared" si="5"/>
        <v>780843.96973803674</v>
      </c>
      <c r="K48" s="12">
        <f t="shared" si="1"/>
        <v>83219156.030261964</v>
      </c>
      <c r="L48" s="47"/>
      <c r="N48" s="31"/>
      <c r="O48" s="45">
        <v>44866</v>
      </c>
      <c r="P48" s="46">
        <f t="shared" si="6"/>
        <v>780843.96973803674</v>
      </c>
      <c r="Q48" s="34"/>
    </row>
    <row r="49" spans="2:17" x14ac:dyDescent="0.3">
      <c r="B49" s="31"/>
      <c r="C49" s="44">
        <v>36</v>
      </c>
      <c r="D49" s="45">
        <v>44896</v>
      </c>
      <c r="E49" s="12">
        <v>2000000</v>
      </c>
      <c r="F49" s="12">
        <f t="shared" si="2"/>
        <v>82000000</v>
      </c>
      <c r="G49" s="12">
        <f t="shared" si="3"/>
        <v>453985.55709853099</v>
      </c>
      <c r="H49" s="12">
        <f t="shared" si="4"/>
        <v>420000</v>
      </c>
      <c r="I49" s="27">
        <f t="shared" si="0"/>
        <v>33985.55709853099</v>
      </c>
      <c r="J49" s="12">
        <f t="shared" si="5"/>
        <v>746858.4126395057</v>
      </c>
      <c r="K49" s="12">
        <f t="shared" si="1"/>
        <v>81253141.587360501</v>
      </c>
      <c r="L49" s="47"/>
      <c r="N49" s="31"/>
      <c r="O49" s="45">
        <v>44896</v>
      </c>
      <c r="P49" s="46">
        <f t="shared" si="6"/>
        <v>746858.4126395057</v>
      </c>
      <c r="Q49" s="34"/>
    </row>
    <row r="50" spans="2:17" x14ac:dyDescent="0.3">
      <c r="B50" s="31"/>
      <c r="C50" s="44">
        <v>37</v>
      </c>
      <c r="D50" s="45">
        <v>44927</v>
      </c>
      <c r="E50" s="12">
        <v>0</v>
      </c>
      <c r="F50" s="12">
        <f t="shared" si="2"/>
        <v>82000000</v>
      </c>
      <c r="G50" s="12">
        <f t="shared" si="3"/>
        <v>443260.35625895736</v>
      </c>
      <c r="H50" s="12">
        <f t="shared" si="4"/>
        <v>410000</v>
      </c>
      <c r="I50" s="27">
        <f t="shared" si="0"/>
        <v>33260.356258957356</v>
      </c>
      <c r="J50" s="12">
        <f t="shared" si="5"/>
        <v>713598.05638054828</v>
      </c>
      <c r="K50" s="12">
        <f t="shared" si="1"/>
        <v>81286401.943619445</v>
      </c>
      <c r="L50" s="47"/>
      <c r="N50" s="31"/>
      <c r="O50" s="45">
        <v>44927</v>
      </c>
      <c r="P50" s="46">
        <f t="shared" si="6"/>
        <v>713598.05638054828</v>
      </c>
      <c r="Q50" s="34"/>
    </row>
    <row r="51" spans="2:17" x14ac:dyDescent="0.3">
      <c r="B51" s="31"/>
      <c r="C51" s="44">
        <v>38</v>
      </c>
      <c r="D51" s="45">
        <v>44958</v>
      </c>
      <c r="E51" s="12">
        <v>0</v>
      </c>
      <c r="F51" s="12">
        <f t="shared" si="2"/>
        <v>82000000</v>
      </c>
      <c r="G51" s="12">
        <f t="shared" si="3"/>
        <v>443441.80151850817</v>
      </c>
      <c r="H51" s="12">
        <f t="shared" si="4"/>
        <v>410000</v>
      </c>
      <c r="I51" s="27">
        <f t="shared" si="0"/>
        <v>33441.801518508175</v>
      </c>
      <c r="J51" s="12">
        <f t="shared" si="5"/>
        <v>680156.25486204005</v>
      </c>
      <c r="K51" s="12">
        <f t="shared" si="1"/>
        <v>81319843.74513796</v>
      </c>
      <c r="L51" s="47"/>
      <c r="N51" s="31"/>
      <c r="O51" s="45">
        <v>44958</v>
      </c>
      <c r="P51" s="46">
        <f t="shared" si="6"/>
        <v>680156.25486204005</v>
      </c>
      <c r="Q51" s="34"/>
    </row>
    <row r="52" spans="2:17" x14ac:dyDescent="0.3">
      <c r="B52" s="31"/>
      <c r="C52" s="44">
        <v>39</v>
      </c>
      <c r="D52" s="45">
        <v>44986</v>
      </c>
      <c r="E52" s="12">
        <v>2500000</v>
      </c>
      <c r="F52" s="12">
        <f t="shared" si="2"/>
        <v>79500000</v>
      </c>
      <c r="G52" s="12">
        <f t="shared" si="3"/>
        <v>443624.23661659111</v>
      </c>
      <c r="H52" s="12">
        <f t="shared" si="4"/>
        <v>410000</v>
      </c>
      <c r="I52" s="27">
        <f t="shared" si="0"/>
        <v>33624.236616591108</v>
      </c>
      <c r="J52" s="12">
        <f t="shared" si="5"/>
        <v>646532.01824544894</v>
      </c>
      <c r="K52" s="12">
        <f t="shared" si="1"/>
        <v>78853467.981754556</v>
      </c>
      <c r="L52" s="47"/>
      <c r="N52" s="31"/>
      <c r="O52" s="45">
        <v>44986</v>
      </c>
      <c r="P52" s="46">
        <f t="shared" si="6"/>
        <v>646532.01824544894</v>
      </c>
      <c r="Q52" s="34"/>
    </row>
    <row r="53" spans="2:17" x14ac:dyDescent="0.3">
      <c r="B53" s="31"/>
      <c r="C53" s="44">
        <v>40</v>
      </c>
      <c r="D53" s="45">
        <v>45017</v>
      </c>
      <c r="E53" s="12">
        <v>0</v>
      </c>
      <c r="F53" s="12">
        <f t="shared" si="2"/>
        <v>79500000</v>
      </c>
      <c r="G53" s="12">
        <f t="shared" si="3"/>
        <v>430169.41409295535</v>
      </c>
      <c r="H53" s="12">
        <f t="shared" si="4"/>
        <v>397500</v>
      </c>
      <c r="I53" s="27">
        <f t="shared" si="0"/>
        <v>32669.414092955354</v>
      </c>
      <c r="J53" s="12">
        <f t="shared" si="5"/>
        <v>613862.60415249364</v>
      </c>
      <c r="K53" s="12">
        <f t="shared" si="1"/>
        <v>78886137.395847499</v>
      </c>
      <c r="L53" s="47"/>
      <c r="N53" s="31"/>
      <c r="O53" s="45">
        <v>45017</v>
      </c>
      <c r="P53" s="46">
        <f t="shared" si="6"/>
        <v>613862.60415249364</v>
      </c>
      <c r="Q53" s="34"/>
    </row>
    <row r="54" spans="2:17" x14ac:dyDescent="0.3">
      <c r="B54" s="31"/>
      <c r="C54" s="44">
        <v>41</v>
      </c>
      <c r="D54" s="45">
        <v>45047</v>
      </c>
      <c r="E54" s="12">
        <v>0</v>
      </c>
      <c r="F54" s="12">
        <f t="shared" si="2"/>
        <v>79500000</v>
      </c>
      <c r="G54" s="12">
        <f t="shared" si="3"/>
        <v>430347.63558503194</v>
      </c>
      <c r="H54" s="12">
        <f t="shared" si="4"/>
        <v>397500</v>
      </c>
      <c r="I54" s="27">
        <f t="shared" si="0"/>
        <v>32847.635585031938</v>
      </c>
      <c r="J54" s="12">
        <f t="shared" si="5"/>
        <v>581014.96856746171</v>
      </c>
      <c r="K54" s="12">
        <f t="shared" si="1"/>
        <v>78918985.031432539</v>
      </c>
      <c r="L54" s="47"/>
      <c r="N54" s="31"/>
      <c r="O54" s="45">
        <v>45047</v>
      </c>
      <c r="P54" s="46">
        <f t="shared" si="6"/>
        <v>581014.96856746171</v>
      </c>
      <c r="Q54" s="34"/>
    </row>
    <row r="55" spans="2:17" x14ac:dyDescent="0.3">
      <c r="B55" s="31"/>
      <c r="C55" s="44">
        <v>42</v>
      </c>
      <c r="D55" s="45">
        <v>45078</v>
      </c>
      <c r="E55" s="12">
        <v>2500000</v>
      </c>
      <c r="F55" s="12">
        <f t="shared" si="2"/>
        <v>77000000</v>
      </c>
      <c r="G55" s="12">
        <f t="shared" si="3"/>
        <v>430526.82932901825</v>
      </c>
      <c r="H55" s="12">
        <f t="shared" si="4"/>
        <v>397500</v>
      </c>
      <c r="I55" s="27">
        <f t="shared" si="0"/>
        <v>33026.829329018248</v>
      </c>
      <c r="J55" s="12">
        <f t="shared" si="5"/>
        <v>547988.13923844346</v>
      </c>
      <c r="K55" s="12">
        <f t="shared" si="1"/>
        <v>76452011.860761553</v>
      </c>
      <c r="L55" s="47"/>
      <c r="N55" s="31"/>
      <c r="O55" s="45">
        <v>45078</v>
      </c>
      <c r="P55" s="46">
        <f t="shared" si="6"/>
        <v>547988.13923844346</v>
      </c>
      <c r="Q55" s="34"/>
    </row>
    <row r="56" spans="2:17" x14ac:dyDescent="0.3">
      <c r="B56" s="31"/>
      <c r="C56" s="44">
        <v>43</v>
      </c>
      <c r="D56" s="45">
        <v>45108</v>
      </c>
      <c r="E56" s="12">
        <v>0</v>
      </c>
      <c r="F56" s="12">
        <f t="shared" si="2"/>
        <v>77000000</v>
      </c>
      <c r="G56" s="12">
        <f t="shared" si="3"/>
        <v>417068.74776872306</v>
      </c>
      <c r="H56" s="12">
        <f t="shared" si="4"/>
        <v>385000</v>
      </c>
      <c r="I56" s="27">
        <f t="shared" si="0"/>
        <v>32068.747768723057</v>
      </c>
      <c r="J56" s="12">
        <f t="shared" si="5"/>
        <v>515919.3914697204</v>
      </c>
      <c r="K56" s="12">
        <f t="shared" si="1"/>
        <v>76484080.608530283</v>
      </c>
      <c r="L56" s="47"/>
      <c r="N56" s="31"/>
      <c r="O56" s="45">
        <v>45108</v>
      </c>
      <c r="P56" s="46">
        <f t="shared" si="6"/>
        <v>515919.3914697204</v>
      </c>
      <c r="Q56" s="34"/>
    </row>
    <row r="57" spans="2:17" x14ac:dyDescent="0.3">
      <c r="B57" s="31"/>
      <c r="C57" s="44">
        <v>44</v>
      </c>
      <c r="D57" s="45">
        <v>45139</v>
      </c>
      <c r="E57" s="12">
        <v>0</v>
      </c>
      <c r="F57" s="12">
        <f t="shared" si="2"/>
        <v>77000000</v>
      </c>
      <c r="G57" s="12">
        <f t="shared" si="3"/>
        <v>417243.69244511396</v>
      </c>
      <c r="H57" s="12">
        <f t="shared" si="4"/>
        <v>385000</v>
      </c>
      <c r="I57" s="27">
        <f t="shared" si="0"/>
        <v>32243.692445113964</v>
      </c>
      <c r="J57" s="12">
        <f t="shared" si="5"/>
        <v>483675.69902460644</v>
      </c>
      <c r="K57" s="12">
        <f t="shared" si="1"/>
        <v>76516324.300975397</v>
      </c>
      <c r="L57" s="47"/>
      <c r="N57" s="31"/>
      <c r="O57" s="45">
        <v>45139</v>
      </c>
      <c r="P57" s="46">
        <f t="shared" si="6"/>
        <v>483675.69902460644</v>
      </c>
      <c r="Q57" s="34"/>
    </row>
    <row r="58" spans="2:17" x14ac:dyDescent="0.3">
      <c r="B58" s="31"/>
      <c r="C58" s="44">
        <v>45</v>
      </c>
      <c r="D58" s="45">
        <v>45170</v>
      </c>
      <c r="E58" s="12">
        <v>2500000</v>
      </c>
      <c r="F58" s="12">
        <f t="shared" si="2"/>
        <v>74500000</v>
      </c>
      <c r="G58" s="12">
        <f t="shared" si="3"/>
        <v>417419.5914973981</v>
      </c>
      <c r="H58" s="12">
        <f t="shared" si="4"/>
        <v>385000</v>
      </c>
      <c r="I58" s="27">
        <f t="shared" si="0"/>
        <v>32419.591497398098</v>
      </c>
      <c r="J58" s="12">
        <f t="shared" si="5"/>
        <v>451256.10752720834</v>
      </c>
      <c r="K58" s="12">
        <f t="shared" si="1"/>
        <v>74048743.892472789</v>
      </c>
      <c r="L58" s="47"/>
      <c r="N58" s="31"/>
      <c r="O58" s="45">
        <v>45170</v>
      </c>
      <c r="P58" s="46">
        <f t="shared" si="6"/>
        <v>451256.10752720834</v>
      </c>
      <c r="Q58" s="34"/>
    </row>
    <row r="59" spans="2:17" x14ac:dyDescent="0.3">
      <c r="B59" s="31"/>
      <c r="C59" s="44">
        <v>46</v>
      </c>
      <c r="D59" s="45">
        <v>45200</v>
      </c>
      <c r="E59" s="12">
        <v>0</v>
      </c>
      <c r="F59" s="12">
        <f t="shared" si="2"/>
        <v>74500000</v>
      </c>
      <c r="G59" s="12">
        <f t="shared" si="3"/>
        <v>403958.19727186533</v>
      </c>
      <c r="H59" s="12">
        <f t="shared" si="4"/>
        <v>372500</v>
      </c>
      <c r="I59" s="27">
        <f t="shared" si="0"/>
        <v>31458.197271865327</v>
      </c>
      <c r="J59" s="12">
        <f t="shared" si="5"/>
        <v>419797.91025534301</v>
      </c>
      <c r="K59" s="12">
        <f t="shared" si="1"/>
        <v>74080202.089744657</v>
      </c>
      <c r="L59" s="47"/>
      <c r="N59" s="31"/>
      <c r="O59" s="45">
        <v>45200</v>
      </c>
      <c r="P59" s="46">
        <f t="shared" si="6"/>
        <v>419797.91025534301</v>
      </c>
      <c r="Q59" s="34"/>
    </row>
    <row r="60" spans="2:17" x14ac:dyDescent="0.3">
      <c r="B60" s="31"/>
      <c r="C60" s="44">
        <v>47</v>
      </c>
      <c r="D60" s="45">
        <v>45231</v>
      </c>
      <c r="E60" s="12">
        <v>0</v>
      </c>
      <c r="F60" s="12">
        <f t="shared" si="2"/>
        <v>74500000</v>
      </c>
      <c r="G60" s="12">
        <f t="shared" si="3"/>
        <v>404129.81121143221</v>
      </c>
      <c r="H60" s="12">
        <f t="shared" si="4"/>
        <v>372500</v>
      </c>
      <c r="I60" s="27">
        <f t="shared" si="0"/>
        <v>31629.811211432214</v>
      </c>
      <c r="J60" s="12">
        <f t="shared" si="5"/>
        <v>388168.0990439108</v>
      </c>
      <c r="K60" s="12">
        <f t="shared" si="1"/>
        <v>74111831.900956094</v>
      </c>
      <c r="L60" s="47"/>
      <c r="N60" s="31"/>
      <c r="O60" s="45">
        <v>45231</v>
      </c>
      <c r="P60" s="46">
        <f t="shared" si="6"/>
        <v>388168.0990439108</v>
      </c>
      <c r="Q60" s="34"/>
    </row>
    <row r="61" spans="2:17" x14ac:dyDescent="0.3">
      <c r="B61" s="31"/>
      <c r="C61" s="44">
        <v>48</v>
      </c>
      <c r="D61" s="45">
        <v>45261</v>
      </c>
      <c r="E61" s="12">
        <v>2500000</v>
      </c>
      <c r="F61" s="12">
        <f t="shared" si="2"/>
        <v>72000000</v>
      </c>
      <c r="G61" s="12">
        <f t="shared" si="3"/>
        <v>404302.36135671998</v>
      </c>
      <c r="H61" s="12">
        <f t="shared" si="4"/>
        <v>372500</v>
      </c>
      <c r="I61" s="27">
        <f t="shared" si="0"/>
        <v>31802.361356719979</v>
      </c>
      <c r="J61" s="12">
        <f t="shared" si="5"/>
        <v>356365.73768719082</v>
      </c>
      <c r="K61" s="12">
        <f t="shared" si="1"/>
        <v>71643634.262312815</v>
      </c>
      <c r="L61" s="47"/>
      <c r="N61" s="31"/>
      <c r="O61" s="45">
        <v>45261</v>
      </c>
      <c r="P61" s="46">
        <f t="shared" si="6"/>
        <v>356365.73768719082</v>
      </c>
      <c r="Q61" s="34"/>
    </row>
    <row r="62" spans="2:17" x14ac:dyDescent="0.3">
      <c r="B62" s="31"/>
      <c r="C62" s="44">
        <v>49</v>
      </c>
      <c r="D62" s="45">
        <v>45292</v>
      </c>
      <c r="E62" s="12">
        <v>0</v>
      </c>
      <c r="F62" s="12">
        <f t="shared" si="2"/>
        <v>72000000</v>
      </c>
      <c r="G62" s="12">
        <f t="shared" si="3"/>
        <v>390837.59995489469</v>
      </c>
      <c r="H62" s="12">
        <f t="shared" si="4"/>
        <v>360000</v>
      </c>
      <c r="I62" s="27">
        <f t="shared" si="0"/>
        <v>30837.599954894686</v>
      </c>
      <c r="J62" s="12">
        <f t="shared" si="5"/>
        <v>325528.13773229613</v>
      </c>
      <c r="K62" s="12">
        <f t="shared" si="1"/>
        <v>71674471.862267703</v>
      </c>
      <c r="L62" s="47"/>
      <c r="N62" s="31"/>
      <c r="O62" s="45">
        <v>45292</v>
      </c>
      <c r="P62" s="46">
        <f t="shared" si="6"/>
        <v>325528.13773229613</v>
      </c>
      <c r="Q62" s="34"/>
    </row>
    <row r="63" spans="2:17" x14ac:dyDescent="0.3">
      <c r="B63" s="31"/>
      <c r="C63" s="44">
        <v>50</v>
      </c>
      <c r="D63" s="45">
        <v>45323</v>
      </c>
      <c r="E63" s="12">
        <v>0</v>
      </c>
      <c r="F63" s="12">
        <f t="shared" si="2"/>
        <v>72000000</v>
      </c>
      <c r="G63" s="12">
        <f t="shared" si="3"/>
        <v>391005.82834920823</v>
      </c>
      <c r="H63" s="12">
        <f t="shared" si="4"/>
        <v>360000</v>
      </c>
      <c r="I63" s="27">
        <f t="shared" si="0"/>
        <v>31005.828349208226</v>
      </c>
      <c r="J63" s="12">
        <f t="shared" si="5"/>
        <v>294522.30938308791</v>
      </c>
      <c r="K63" s="12">
        <f t="shared" si="1"/>
        <v>71705477.690616906</v>
      </c>
      <c r="L63" s="47"/>
      <c r="N63" s="31"/>
      <c r="O63" s="45">
        <v>45323</v>
      </c>
      <c r="P63" s="46">
        <f t="shared" si="6"/>
        <v>294522.30938308791</v>
      </c>
      <c r="Q63" s="34"/>
    </row>
    <row r="64" spans="2:17" x14ac:dyDescent="0.3">
      <c r="B64" s="31"/>
      <c r="C64" s="44">
        <v>51</v>
      </c>
      <c r="D64" s="45">
        <v>45352</v>
      </c>
      <c r="E64" s="12">
        <v>3000000</v>
      </c>
      <c r="F64" s="12">
        <f t="shared" si="2"/>
        <v>69000000</v>
      </c>
      <c r="G64" s="12">
        <f t="shared" si="3"/>
        <v>391174.97448007378</v>
      </c>
      <c r="H64" s="12">
        <f t="shared" si="4"/>
        <v>360000</v>
      </c>
      <c r="I64" s="27">
        <f t="shared" si="0"/>
        <v>31174.974480073783</v>
      </c>
      <c r="J64" s="12">
        <f t="shared" si="5"/>
        <v>263347.33490301413</v>
      </c>
      <c r="K64" s="12">
        <f t="shared" si="1"/>
        <v>68736652.665096983</v>
      </c>
      <c r="L64" s="47"/>
      <c r="N64" s="31"/>
      <c r="O64" s="45">
        <v>45352</v>
      </c>
      <c r="P64" s="46">
        <f t="shared" si="6"/>
        <v>263347.33490301413</v>
      </c>
      <c r="Q64" s="34"/>
    </row>
    <row r="65" spans="2:17" x14ac:dyDescent="0.3">
      <c r="B65" s="31"/>
      <c r="C65" s="44">
        <v>52</v>
      </c>
      <c r="D65" s="45">
        <v>45383</v>
      </c>
      <c r="E65" s="12">
        <v>0</v>
      </c>
      <c r="F65" s="12">
        <f t="shared" si="2"/>
        <v>69000000</v>
      </c>
      <c r="G65" s="12">
        <f t="shared" si="3"/>
        <v>374979.13992187899</v>
      </c>
      <c r="H65" s="12">
        <f t="shared" si="4"/>
        <v>345000</v>
      </c>
      <c r="I65" s="27">
        <f t="shared" si="0"/>
        <v>29979.139921878988</v>
      </c>
      <c r="J65" s="12">
        <f t="shared" si="5"/>
        <v>233368.19498113514</v>
      </c>
      <c r="K65" s="12">
        <f t="shared" si="1"/>
        <v>68766631.805018872</v>
      </c>
      <c r="L65" s="47"/>
      <c r="N65" s="31"/>
      <c r="O65" s="45">
        <v>45383</v>
      </c>
      <c r="P65" s="46">
        <f t="shared" si="6"/>
        <v>233368.19498113514</v>
      </c>
      <c r="Q65" s="34"/>
    </row>
    <row r="66" spans="2:17" x14ac:dyDescent="0.3">
      <c r="B66" s="31"/>
      <c r="C66" s="44">
        <v>53</v>
      </c>
      <c r="D66" s="45">
        <v>45413</v>
      </c>
      <c r="E66" s="12">
        <v>0</v>
      </c>
      <c r="F66" s="12">
        <f t="shared" si="2"/>
        <v>69000000</v>
      </c>
      <c r="G66" s="12">
        <f t="shared" si="3"/>
        <v>375142.68515819241</v>
      </c>
      <c r="H66" s="12">
        <f t="shared" si="4"/>
        <v>345000</v>
      </c>
      <c r="I66" s="27">
        <f t="shared" si="0"/>
        <v>30142.685158192413</v>
      </c>
      <c r="J66" s="12">
        <f t="shared" si="5"/>
        <v>203225.50982294272</v>
      </c>
      <c r="K66" s="12">
        <f t="shared" si="1"/>
        <v>68796774.49017705</v>
      </c>
      <c r="L66" s="47"/>
      <c r="N66" s="31"/>
      <c r="O66" s="45">
        <v>45413</v>
      </c>
      <c r="P66" s="46">
        <f t="shared" si="6"/>
        <v>203225.50982294272</v>
      </c>
      <c r="Q66" s="34"/>
    </row>
    <row r="67" spans="2:17" x14ac:dyDescent="0.3">
      <c r="B67" s="31"/>
      <c r="C67" s="44">
        <v>54</v>
      </c>
      <c r="D67" s="45">
        <v>45444</v>
      </c>
      <c r="E67" s="12">
        <v>3000000</v>
      </c>
      <c r="F67" s="12">
        <f t="shared" si="2"/>
        <v>66000000</v>
      </c>
      <c r="G67" s="12">
        <f t="shared" si="3"/>
        <v>375307.12258302048</v>
      </c>
      <c r="H67" s="12">
        <f t="shared" si="4"/>
        <v>345000</v>
      </c>
      <c r="I67" s="27">
        <f t="shared" si="0"/>
        <v>30307.122583020478</v>
      </c>
      <c r="J67" s="12">
        <f t="shared" si="5"/>
        <v>172918.38723992225</v>
      </c>
      <c r="K67" s="12">
        <f t="shared" si="1"/>
        <v>65827081.612760074</v>
      </c>
      <c r="L67" s="47"/>
      <c r="N67" s="31"/>
      <c r="O67" s="45">
        <v>45444</v>
      </c>
      <c r="P67" s="46">
        <f t="shared" si="6"/>
        <v>172918.38723992225</v>
      </c>
      <c r="Q67" s="34"/>
    </row>
    <row r="68" spans="2:17" x14ac:dyDescent="0.3">
      <c r="B68" s="31"/>
      <c r="C68" s="44">
        <v>55</v>
      </c>
      <c r="D68" s="45">
        <v>45474</v>
      </c>
      <c r="E68" s="12">
        <v>0</v>
      </c>
      <c r="F68" s="12">
        <f t="shared" si="2"/>
        <v>66000000</v>
      </c>
      <c r="G68" s="12">
        <f t="shared" si="3"/>
        <v>359106.5536313788</v>
      </c>
      <c r="H68" s="12">
        <f t="shared" si="4"/>
        <v>330000</v>
      </c>
      <c r="I68" s="27">
        <f t="shared" si="0"/>
        <v>29106.553631378803</v>
      </c>
      <c r="J68" s="12">
        <f t="shared" si="5"/>
        <v>143811.83360854344</v>
      </c>
      <c r="K68" s="12">
        <f t="shared" si="1"/>
        <v>65856188.166391455</v>
      </c>
      <c r="L68" s="47"/>
      <c r="N68" s="31"/>
      <c r="O68" s="45">
        <v>45474</v>
      </c>
      <c r="P68" s="46">
        <f t="shared" si="6"/>
        <v>143811.83360854344</v>
      </c>
      <c r="Q68" s="34"/>
    </row>
    <row r="69" spans="2:17" x14ac:dyDescent="0.3">
      <c r="B69" s="31"/>
      <c r="C69" s="44">
        <v>56</v>
      </c>
      <c r="D69" s="45">
        <v>45505</v>
      </c>
      <c r="E69" s="12">
        <v>0</v>
      </c>
      <c r="F69" s="12">
        <f t="shared" si="2"/>
        <v>66000000</v>
      </c>
      <c r="G69" s="12">
        <f t="shared" si="3"/>
        <v>359265.33864670334</v>
      </c>
      <c r="H69" s="12">
        <f t="shared" si="4"/>
        <v>330000</v>
      </c>
      <c r="I69" s="27">
        <f t="shared" si="0"/>
        <v>29265.338646703342</v>
      </c>
      <c r="J69" s="12">
        <f t="shared" si="5"/>
        <v>114546.4949618401</v>
      </c>
      <c r="K69" s="12">
        <f t="shared" si="1"/>
        <v>65885453.505038157</v>
      </c>
      <c r="L69" s="47"/>
      <c r="N69" s="31"/>
      <c r="O69" s="45">
        <v>45505</v>
      </c>
      <c r="P69" s="46">
        <f t="shared" si="6"/>
        <v>114546.4949618401</v>
      </c>
      <c r="Q69" s="34"/>
    </row>
    <row r="70" spans="2:17" x14ac:dyDescent="0.3">
      <c r="B70" s="31"/>
      <c r="C70" s="44">
        <v>57</v>
      </c>
      <c r="D70" s="45">
        <v>45536</v>
      </c>
      <c r="E70" s="12">
        <v>3000000</v>
      </c>
      <c r="F70" s="12">
        <f t="shared" si="2"/>
        <v>63000000</v>
      </c>
      <c r="G70" s="12">
        <f t="shared" si="3"/>
        <v>359424.98988210363</v>
      </c>
      <c r="H70" s="12">
        <f t="shared" si="4"/>
        <v>330000</v>
      </c>
      <c r="I70" s="27">
        <f t="shared" si="0"/>
        <v>29424.989882103633</v>
      </c>
      <c r="J70" s="12">
        <f t="shared" si="5"/>
        <v>85121.505079736467</v>
      </c>
      <c r="K70" s="12">
        <f t="shared" si="1"/>
        <v>62914878.494920261</v>
      </c>
      <c r="L70" s="47"/>
      <c r="N70" s="31"/>
      <c r="O70" s="45">
        <v>45536</v>
      </c>
      <c r="P70" s="46">
        <f t="shared" si="6"/>
        <v>85121.505079736467</v>
      </c>
      <c r="Q70" s="34"/>
    </row>
    <row r="71" spans="2:17" x14ac:dyDescent="0.3">
      <c r="B71" s="31"/>
      <c r="C71" s="44">
        <v>58</v>
      </c>
      <c r="D71" s="45">
        <v>45566</v>
      </c>
      <c r="E71" s="12">
        <v>0</v>
      </c>
      <c r="F71" s="12">
        <f t="shared" si="2"/>
        <v>63000000</v>
      </c>
      <c r="G71" s="12">
        <f t="shared" si="3"/>
        <v>343219.60863092943</v>
      </c>
      <c r="H71" s="12">
        <f t="shared" si="4"/>
        <v>315000</v>
      </c>
      <c r="I71" s="27">
        <f t="shared" si="0"/>
        <v>28219.608630929433</v>
      </c>
      <c r="J71" s="12">
        <f t="shared" si="5"/>
        <v>56901.896448807034</v>
      </c>
      <c r="K71" s="12">
        <f t="shared" si="1"/>
        <v>62943098.103551194</v>
      </c>
      <c r="L71" s="47"/>
      <c r="N71" s="31"/>
      <c r="O71" s="45">
        <v>45566</v>
      </c>
      <c r="P71" s="46">
        <f t="shared" si="6"/>
        <v>56901.896448807034</v>
      </c>
      <c r="Q71" s="34"/>
    </row>
    <row r="72" spans="2:17" x14ac:dyDescent="0.3">
      <c r="B72" s="31"/>
      <c r="C72" s="44">
        <v>59</v>
      </c>
      <c r="D72" s="45">
        <v>45597</v>
      </c>
      <c r="E72" s="12">
        <v>0</v>
      </c>
      <c r="F72" s="12">
        <f t="shared" si="2"/>
        <v>63000000</v>
      </c>
      <c r="G72" s="12">
        <f t="shared" si="3"/>
        <v>343373.55509417836</v>
      </c>
      <c r="H72" s="12">
        <f t="shared" si="4"/>
        <v>315000</v>
      </c>
      <c r="I72" s="27">
        <f t="shared" si="0"/>
        <v>28373.555094178359</v>
      </c>
      <c r="J72" s="12">
        <f t="shared" si="5"/>
        <v>28528.341354628676</v>
      </c>
      <c r="K72" s="12">
        <f t="shared" si="1"/>
        <v>62971471.658645369</v>
      </c>
      <c r="L72" s="47"/>
      <c r="N72" s="31"/>
      <c r="O72" s="45">
        <v>45597</v>
      </c>
      <c r="P72" s="46">
        <f t="shared" si="6"/>
        <v>28528.341354628676</v>
      </c>
      <c r="Q72" s="34"/>
    </row>
    <row r="73" spans="2:17" x14ac:dyDescent="0.3">
      <c r="B73" s="31"/>
      <c r="C73" s="44">
        <v>60</v>
      </c>
      <c r="D73" s="45">
        <v>45627</v>
      </c>
      <c r="E73" s="12">
        <v>63000000</v>
      </c>
      <c r="F73" s="12">
        <f t="shared" si="2"/>
        <v>0</v>
      </c>
      <c r="G73" s="12">
        <f t="shared" si="3"/>
        <v>343528.34138174425</v>
      </c>
      <c r="H73" s="12">
        <f t="shared" si="4"/>
        <v>315000</v>
      </c>
      <c r="I73" s="27">
        <f t="shared" si="0"/>
        <v>28528.341381744249</v>
      </c>
      <c r="J73" s="12">
        <f t="shared" si="5"/>
        <v>-2.7115573175251484E-5</v>
      </c>
      <c r="K73" s="12">
        <f>F73-J73</f>
        <v>2.7115573175251484E-5</v>
      </c>
      <c r="L73" s="47"/>
      <c r="N73" s="31"/>
      <c r="O73" s="45">
        <v>45627</v>
      </c>
      <c r="P73" s="46">
        <f t="shared" si="6"/>
        <v>-2.7115573175251484E-5</v>
      </c>
      <c r="Q73" s="34"/>
    </row>
    <row r="74" spans="2:17" x14ac:dyDescent="0.3">
      <c r="B74" s="31"/>
      <c r="F74" s="12"/>
      <c r="G74" s="12"/>
      <c r="H74" s="12"/>
      <c r="J74" s="12"/>
      <c r="K74" s="12"/>
      <c r="L74" s="47"/>
      <c r="N74" s="31"/>
      <c r="Q74" s="34"/>
    </row>
    <row r="75" spans="2:17" x14ac:dyDescent="0.3">
      <c r="B75" s="31"/>
      <c r="E75" s="48">
        <f>SUM(E14:E73)</f>
        <v>100000000</v>
      </c>
      <c r="H75" s="48"/>
      <c r="I75" s="48">
        <f>SUM(I14:I73)</f>
        <v>2000000.0000271157</v>
      </c>
      <c r="L75" s="34"/>
      <c r="N75" s="31"/>
      <c r="P75" s="48"/>
      <c r="Q75" s="34"/>
    </row>
    <row r="76" spans="2:17" x14ac:dyDescent="0.3">
      <c r="B76" s="49"/>
      <c r="C76" s="25"/>
      <c r="D76" s="25"/>
      <c r="E76" s="25"/>
      <c r="F76" s="25"/>
      <c r="G76" s="25"/>
      <c r="H76" s="25"/>
      <c r="I76" s="50"/>
      <c r="J76" s="25"/>
      <c r="K76" s="25"/>
      <c r="L76" s="51"/>
      <c r="N76" s="49"/>
      <c r="O76" s="25"/>
      <c r="P76" s="25"/>
      <c r="Q76" s="51"/>
    </row>
  </sheetData>
  <mergeCells count="3">
    <mergeCell ref="H4:L9"/>
    <mergeCell ref="C11:K11"/>
    <mergeCell ref="O11:P11"/>
  </mergeCells>
  <pageMargins left="0.2" right="0.2" top="0.25" bottom="0.25" header="0.3" footer="0.3"/>
  <pageSetup scale="50"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73388-C25C-4457-91BE-DE9BF5A3F186}">
  <sheetPr>
    <tabColor theme="0"/>
    <pageSetUpPr fitToPage="1"/>
  </sheetPr>
  <dimension ref="B1:T67"/>
  <sheetViews>
    <sheetView showGridLines="0" zoomScale="85" zoomScaleNormal="85" workbookViewId="0">
      <pane ySplit="7" topLeftCell="A8" activePane="bottomLeft" state="frozen"/>
      <selection pane="bottomLeft" activeCell="A8" sqref="A8"/>
    </sheetView>
  </sheetViews>
  <sheetFormatPr defaultColWidth="9.109375" defaultRowHeight="14.4" x14ac:dyDescent="0.3"/>
  <cols>
    <col min="1" max="1" width="2.44140625" style="18" customWidth="1"/>
    <col min="2" max="2" width="3.44140625" style="18" customWidth="1"/>
    <col min="3" max="3" width="10.44140625" style="2" bestFit="1" customWidth="1"/>
    <col min="4" max="4" width="14.44140625" style="18" customWidth="1"/>
    <col min="5" max="5" width="13.44140625" style="18" customWidth="1"/>
    <col min="6" max="6" width="15.109375" style="18" customWidth="1"/>
    <col min="7" max="7" width="16.44140625" style="18" bestFit="1" customWidth="1"/>
    <col min="8" max="8" width="9" style="18" customWidth="1"/>
    <col min="9" max="9" width="9.109375" style="18"/>
    <col min="21" max="16384" width="9.109375" style="18"/>
  </cols>
  <sheetData>
    <row r="1" spans="2:20" ht="4.2" customHeight="1" x14ac:dyDescent="0.3">
      <c r="J1" s="18"/>
      <c r="K1" s="18"/>
      <c r="L1" s="18"/>
      <c r="M1" s="18"/>
      <c r="N1" s="18"/>
      <c r="O1" s="18"/>
      <c r="P1" s="18"/>
      <c r="Q1" s="18"/>
      <c r="R1" s="18"/>
      <c r="S1" s="18"/>
      <c r="T1" s="18"/>
    </row>
    <row r="2" spans="2:20" ht="18" x14ac:dyDescent="0.35">
      <c r="B2" s="1" t="s">
        <v>17</v>
      </c>
      <c r="J2" s="18"/>
      <c r="K2" s="18"/>
      <c r="L2" s="18"/>
      <c r="M2" s="18"/>
      <c r="N2" s="18"/>
      <c r="O2" s="18"/>
      <c r="P2" s="18"/>
      <c r="Q2" s="18"/>
      <c r="R2" s="18"/>
      <c r="S2" s="18"/>
      <c r="T2" s="18"/>
    </row>
    <row r="3" spans="2:20" ht="13.8" x14ac:dyDescent="0.3">
      <c r="C3" s="52"/>
      <c r="J3" s="18"/>
      <c r="K3" s="18"/>
      <c r="L3" s="18"/>
      <c r="M3" s="18"/>
      <c r="N3" s="18"/>
      <c r="O3" s="18"/>
      <c r="P3" s="18"/>
      <c r="Q3" s="18"/>
      <c r="R3" s="18"/>
      <c r="S3" s="18"/>
      <c r="T3" s="18"/>
    </row>
    <row r="4" spans="2:20" ht="13.8" x14ac:dyDescent="0.3">
      <c r="C4" s="52" t="s">
        <v>18</v>
      </c>
      <c r="E4" s="53">
        <v>2500000</v>
      </c>
      <c r="J4" s="18"/>
      <c r="K4" s="18"/>
      <c r="L4" s="18"/>
      <c r="M4" s="18"/>
      <c r="N4" s="18"/>
      <c r="O4" s="18"/>
      <c r="P4" s="18"/>
      <c r="Q4" s="18"/>
      <c r="R4" s="18"/>
      <c r="S4" s="18"/>
      <c r="T4" s="18"/>
    </row>
    <row r="5" spans="2:20" ht="13.8" x14ac:dyDescent="0.3">
      <c r="C5" s="52" t="s">
        <v>19</v>
      </c>
      <c r="E5" s="27">
        <v>60</v>
      </c>
      <c r="J5" s="18"/>
      <c r="K5" s="18"/>
      <c r="L5" s="18"/>
      <c r="M5" s="18"/>
      <c r="N5" s="18"/>
      <c r="O5" s="18"/>
      <c r="P5" s="18"/>
      <c r="Q5" s="18"/>
      <c r="R5" s="18"/>
      <c r="S5" s="18"/>
      <c r="T5" s="18"/>
    </row>
    <row r="6" spans="2:20" ht="9.6" customHeight="1" x14ac:dyDescent="0.3">
      <c r="C6" s="12"/>
      <c r="J6" s="18"/>
      <c r="K6" s="18"/>
      <c r="L6" s="18"/>
      <c r="M6" s="18"/>
      <c r="N6" s="18"/>
      <c r="O6" s="18"/>
      <c r="P6" s="18"/>
      <c r="Q6" s="18"/>
      <c r="R6" s="18"/>
      <c r="S6" s="18"/>
      <c r="T6" s="18"/>
    </row>
    <row r="7" spans="2:20" ht="27.6" x14ac:dyDescent="0.3">
      <c r="C7" s="54" t="s">
        <v>20</v>
      </c>
      <c r="D7" s="55" t="s">
        <v>21</v>
      </c>
      <c r="E7" s="55" t="s">
        <v>22</v>
      </c>
      <c r="F7" s="56" t="s">
        <v>23</v>
      </c>
      <c r="G7" s="55" t="s">
        <v>24</v>
      </c>
      <c r="J7" s="18"/>
      <c r="K7" s="18"/>
      <c r="L7" s="18"/>
      <c r="M7" s="18"/>
      <c r="N7" s="18"/>
      <c r="O7" s="18"/>
      <c r="P7" s="18"/>
      <c r="Q7" s="18"/>
      <c r="R7" s="18"/>
      <c r="S7" s="18"/>
      <c r="T7" s="18"/>
    </row>
    <row r="8" spans="2:20" ht="13.8" x14ac:dyDescent="0.3">
      <c r="C8" s="45">
        <v>43831</v>
      </c>
      <c r="D8" s="57">
        <f t="shared" ref="D8:D67" si="0">$E$4</f>
        <v>2500000</v>
      </c>
      <c r="E8" s="57">
        <f t="shared" ref="E8:E67" si="1">-$E$4/$E$5</f>
        <v>-41666.666666666664</v>
      </c>
      <c r="F8" s="57">
        <f>E8</f>
        <v>-41666.666666666664</v>
      </c>
      <c r="G8" s="57">
        <f t="shared" ref="G8:G67" si="2">D8+F8</f>
        <v>2458333.3333333335</v>
      </c>
      <c r="J8" s="18"/>
      <c r="K8" s="18"/>
      <c r="L8" s="18"/>
      <c r="M8" s="18"/>
      <c r="N8" s="18"/>
      <c r="O8" s="18"/>
      <c r="P8" s="18"/>
      <c r="Q8" s="18"/>
      <c r="R8" s="18"/>
      <c r="S8" s="18"/>
      <c r="T8" s="18"/>
    </row>
    <row r="9" spans="2:20" ht="13.8" x14ac:dyDescent="0.3">
      <c r="C9" s="45">
        <v>43862</v>
      </c>
      <c r="D9" s="57">
        <f t="shared" si="0"/>
        <v>2500000</v>
      </c>
      <c r="E9" s="57">
        <f t="shared" si="1"/>
        <v>-41666.666666666664</v>
      </c>
      <c r="F9" s="57">
        <f t="shared" ref="F9:F67" si="3">F8+E9</f>
        <v>-83333.333333333328</v>
      </c>
      <c r="G9" s="57">
        <f t="shared" si="2"/>
        <v>2416666.6666666665</v>
      </c>
      <c r="J9" s="18"/>
      <c r="K9" s="18"/>
      <c r="L9" s="18"/>
      <c r="M9" s="18"/>
      <c r="N9" s="18"/>
      <c r="O9" s="18"/>
      <c r="P9" s="18"/>
      <c r="Q9" s="18"/>
      <c r="R9" s="18"/>
      <c r="S9" s="18"/>
      <c r="T9" s="18"/>
    </row>
    <row r="10" spans="2:20" ht="13.8" x14ac:dyDescent="0.3">
      <c r="C10" s="45">
        <v>43891</v>
      </c>
      <c r="D10" s="57">
        <f t="shared" si="0"/>
        <v>2500000</v>
      </c>
      <c r="E10" s="57">
        <f t="shared" si="1"/>
        <v>-41666.666666666664</v>
      </c>
      <c r="F10" s="57">
        <f t="shared" si="3"/>
        <v>-125000</v>
      </c>
      <c r="G10" s="57">
        <f t="shared" si="2"/>
        <v>2375000</v>
      </c>
      <c r="J10" s="18"/>
      <c r="K10" s="18"/>
      <c r="L10" s="18"/>
      <c r="M10" s="18"/>
      <c r="N10" s="18"/>
      <c r="O10" s="18"/>
      <c r="P10" s="18"/>
      <c r="Q10" s="18"/>
      <c r="R10" s="18"/>
      <c r="S10" s="18"/>
      <c r="T10" s="18"/>
    </row>
    <row r="11" spans="2:20" ht="13.8" x14ac:dyDescent="0.3">
      <c r="C11" s="45">
        <v>43922</v>
      </c>
      <c r="D11" s="57">
        <f t="shared" si="0"/>
        <v>2500000</v>
      </c>
      <c r="E11" s="57">
        <f t="shared" si="1"/>
        <v>-41666.666666666664</v>
      </c>
      <c r="F11" s="57">
        <f t="shared" si="3"/>
        <v>-166666.66666666666</v>
      </c>
      <c r="G11" s="57">
        <f t="shared" si="2"/>
        <v>2333333.3333333335</v>
      </c>
      <c r="J11" s="18"/>
      <c r="K11" s="18"/>
      <c r="L11" s="18"/>
      <c r="M11" s="18"/>
      <c r="N11" s="18"/>
      <c r="O11" s="18"/>
      <c r="P11" s="18"/>
      <c r="Q11" s="18"/>
      <c r="R11" s="18"/>
      <c r="S11" s="18"/>
      <c r="T11" s="18"/>
    </row>
    <row r="12" spans="2:20" ht="13.8" x14ac:dyDescent="0.3">
      <c r="C12" s="45">
        <v>43952</v>
      </c>
      <c r="D12" s="57">
        <f t="shared" si="0"/>
        <v>2500000</v>
      </c>
      <c r="E12" s="57">
        <f t="shared" si="1"/>
        <v>-41666.666666666664</v>
      </c>
      <c r="F12" s="57">
        <f t="shared" si="3"/>
        <v>-208333.33333333331</v>
      </c>
      <c r="G12" s="57">
        <f t="shared" si="2"/>
        <v>2291666.6666666665</v>
      </c>
      <c r="J12" s="18"/>
      <c r="K12" s="18"/>
      <c r="L12" s="18"/>
      <c r="M12" s="18"/>
      <c r="N12" s="18"/>
      <c r="O12" s="18"/>
      <c r="P12" s="18"/>
      <c r="Q12" s="18"/>
      <c r="R12" s="18"/>
      <c r="S12" s="18"/>
      <c r="T12" s="18"/>
    </row>
    <row r="13" spans="2:20" ht="13.8" x14ac:dyDescent="0.3">
      <c r="C13" s="45">
        <v>43983</v>
      </c>
      <c r="D13" s="57">
        <f t="shared" si="0"/>
        <v>2500000</v>
      </c>
      <c r="E13" s="57">
        <f t="shared" si="1"/>
        <v>-41666.666666666664</v>
      </c>
      <c r="F13" s="57">
        <f t="shared" si="3"/>
        <v>-249999.99999999997</v>
      </c>
      <c r="G13" s="57">
        <f t="shared" si="2"/>
        <v>2250000</v>
      </c>
      <c r="J13" s="18"/>
      <c r="K13" s="18"/>
      <c r="L13" s="18"/>
      <c r="M13" s="18"/>
      <c r="N13" s="18"/>
      <c r="O13" s="18"/>
      <c r="P13" s="18"/>
      <c r="Q13" s="18"/>
      <c r="R13" s="18"/>
      <c r="S13" s="18"/>
      <c r="T13" s="18"/>
    </row>
    <row r="14" spans="2:20" ht="13.8" x14ac:dyDescent="0.3">
      <c r="C14" s="45">
        <v>44013</v>
      </c>
      <c r="D14" s="57">
        <f t="shared" si="0"/>
        <v>2500000</v>
      </c>
      <c r="E14" s="57">
        <f t="shared" si="1"/>
        <v>-41666.666666666664</v>
      </c>
      <c r="F14" s="57">
        <f t="shared" si="3"/>
        <v>-291666.66666666663</v>
      </c>
      <c r="G14" s="57">
        <f t="shared" si="2"/>
        <v>2208333.3333333335</v>
      </c>
      <c r="J14" s="18"/>
      <c r="K14" s="18"/>
      <c r="L14" s="18"/>
      <c r="M14" s="18"/>
      <c r="N14" s="18"/>
      <c r="O14" s="18"/>
      <c r="P14" s="18"/>
      <c r="Q14" s="18"/>
      <c r="R14" s="18"/>
      <c r="S14" s="18"/>
      <c r="T14" s="18"/>
    </row>
    <row r="15" spans="2:20" ht="13.8" x14ac:dyDescent="0.3">
      <c r="C15" s="45">
        <v>44044</v>
      </c>
      <c r="D15" s="57">
        <f t="shared" si="0"/>
        <v>2500000</v>
      </c>
      <c r="E15" s="57">
        <f t="shared" si="1"/>
        <v>-41666.666666666664</v>
      </c>
      <c r="F15" s="57">
        <f t="shared" si="3"/>
        <v>-333333.33333333331</v>
      </c>
      <c r="G15" s="57">
        <f t="shared" si="2"/>
        <v>2166666.6666666665</v>
      </c>
      <c r="J15" s="18"/>
      <c r="K15" s="18"/>
      <c r="L15" s="18"/>
      <c r="M15" s="18"/>
      <c r="N15" s="18"/>
      <c r="O15" s="18"/>
      <c r="P15" s="18"/>
      <c r="Q15" s="18"/>
      <c r="R15" s="18"/>
      <c r="S15" s="18"/>
      <c r="T15" s="18"/>
    </row>
    <row r="16" spans="2:20" ht="13.8" x14ac:dyDescent="0.3">
      <c r="C16" s="45">
        <v>44075</v>
      </c>
      <c r="D16" s="57">
        <f t="shared" si="0"/>
        <v>2500000</v>
      </c>
      <c r="E16" s="57">
        <f t="shared" si="1"/>
        <v>-41666.666666666664</v>
      </c>
      <c r="F16" s="57">
        <f t="shared" si="3"/>
        <v>-375000</v>
      </c>
      <c r="G16" s="57">
        <f t="shared" si="2"/>
        <v>2125000</v>
      </c>
      <c r="J16" s="18"/>
      <c r="K16" s="18"/>
      <c r="L16" s="18"/>
      <c r="M16" s="18"/>
      <c r="N16" s="18"/>
      <c r="O16" s="18"/>
      <c r="P16" s="18"/>
      <c r="Q16" s="18"/>
      <c r="R16" s="18"/>
      <c r="S16" s="18"/>
      <c r="T16" s="18"/>
    </row>
    <row r="17" spans="3:20" ht="13.8" x14ac:dyDescent="0.3">
      <c r="C17" s="45">
        <v>44105</v>
      </c>
      <c r="D17" s="57">
        <f t="shared" si="0"/>
        <v>2500000</v>
      </c>
      <c r="E17" s="57">
        <f t="shared" si="1"/>
        <v>-41666.666666666664</v>
      </c>
      <c r="F17" s="57">
        <f t="shared" si="3"/>
        <v>-416666.66666666669</v>
      </c>
      <c r="G17" s="57">
        <f t="shared" si="2"/>
        <v>2083333.3333333333</v>
      </c>
      <c r="J17" s="18"/>
      <c r="K17" s="18"/>
      <c r="L17" s="18"/>
      <c r="M17" s="18"/>
      <c r="N17" s="18"/>
      <c r="O17" s="18"/>
      <c r="P17" s="18"/>
      <c r="Q17" s="18"/>
      <c r="R17" s="18"/>
      <c r="S17" s="18"/>
      <c r="T17" s="18"/>
    </row>
    <row r="18" spans="3:20" ht="13.8" x14ac:dyDescent="0.3">
      <c r="C18" s="45">
        <v>44136</v>
      </c>
      <c r="D18" s="57">
        <f t="shared" si="0"/>
        <v>2500000</v>
      </c>
      <c r="E18" s="57">
        <f t="shared" si="1"/>
        <v>-41666.666666666664</v>
      </c>
      <c r="F18" s="57">
        <f t="shared" si="3"/>
        <v>-458333.33333333337</v>
      </c>
      <c r="G18" s="57">
        <f t="shared" si="2"/>
        <v>2041666.6666666665</v>
      </c>
      <c r="J18" s="18"/>
      <c r="K18" s="18"/>
      <c r="L18" s="18"/>
      <c r="M18" s="18"/>
      <c r="N18" s="18"/>
      <c r="O18" s="18"/>
      <c r="P18" s="18"/>
      <c r="Q18" s="18"/>
      <c r="R18" s="18"/>
      <c r="S18" s="18"/>
      <c r="T18" s="18"/>
    </row>
    <row r="19" spans="3:20" ht="13.8" x14ac:dyDescent="0.3">
      <c r="C19" s="45">
        <v>44166</v>
      </c>
      <c r="D19" s="57">
        <f t="shared" si="0"/>
        <v>2500000</v>
      </c>
      <c r="E19" s="57">
        <f t="shared" si="1"/>
        <v>-41666.666666666664</v>
      </c>
      <c r="F19" s="57">
        <f t="shared" si="3"/>
        <v>-500000.00000000006</v>
      </c>
      <c r="G19" s="57">
        <f t="shared" si="2"/>
        <v>2000000</v>
      </c>
      <c r="J19" s="18"/>
      <c r="K19" s="18"/>
      <c r="L19" s="18"/>
      <c r="M19" s="18"/>
      <c r="N19" s="18"/>
      <c r="O19" s="18"/>
      <c r="P19" s="18"/>
      <c r="Q19" s="18"/>
      <c r="R19" s="18"/>
      <c r="S19" s="18"/>
      <c r="T19" s="18"/>
    </row>
    <row r="20" spans="3:20" ht="13.8" x14ac:dyDescent="0.3">
      <c r="C20" s="45">
        <v>44197</v>
      </c>
      <c r="D20" s="57">
        <f t="shared" si="0"/>
        <v>2500000</v>
      </c>
      <c r="E20" s="57">
        <f t="shared" si="1"/>
        <v>-41666.666666666664</v>
      </c>
      <c r="F20" s="57">
        <f t="shared" si="3"/>
        <v>-541666.66666666674</v>
      </c>
      <c r="G20" s="57">
        <f t="shared" si="2"/>
        <v>1958333.3333333333</v>
      </c>
      <c r="J20" s="18"/>
      <c r="K20" s="18"/>
      <c r="L20" s="18"/>
      <c r="M20" s="18"/>
      <c r="N20" s="18"/>
      <c r="O20" s="18"/>
      <c r="P20" s="18"/>
      <c r="Q20" s="18"/>
      <c r="R20" s="18"/>
      <c r="S20" s="18"/>
      <c r="T20" s="18"/>
    </row>
    <row r="21" spans="3:20" ht="13.8" x14ac:dyDescent="0.3">
      <c r="C21" s="45">
        <v>44228</v>
      </c>
      <c r="D21" s="57">
        <f t="shared" si="0"/>
        <v>2500000</v>
      </c>
      <c r="E21" s="57">
        <f t="shared" si="1"/>
        <v>-41666.666666666664</v>
      </c>
      <c r="F21" s="57">
        <f t="shared" si="3"/>
        <v>-583333.33333333337</v>
      </c>
      <c r="G21" s="57">
        <f t="shared" si="2"/>
        <v>1916666.6666666665</v>
      </c>
      <c r="J21" s="18"/>
      <c r="K21" s="18"/>
      <c r="L21" s="18"/>
      <c r="M21" s="18"/>
      <c r="N21" s="18"/>
      <c r="O21" s="18"/>
      <c r="P21" s="18"/>
      <c r="Q21" s="18"/>
      <c r="R21" s="18"/>
      <c r="S21" s="18"/>
      <c r="T21" s="18"/>
    </row>
    <row r="22" spans="3:20" ht="13.8" x14ac:dyDescent="0.3">
      <c r="C22" s="45">
        <v>44256</v>
      </c>
      <c r="D22" s="57">
        <f t="shared" si="0"/>
        <v>2500000</v>
      </c>
      <c r="E22" s="57">
        <f t="shared" si="1"/>
        <v>-41666.666666666664</v>
      </c>
      <c r="F22" s="57">
        <f t="shared" si="3"/>
        <v>-625000</v>
      </c>
      <c r="G22" s="57">
        <f t="shared" si="2"/>
        <v>1875000</v>
      </c>
      <c r="J22" s="18"/>
      <c r="K22" s="18"/>
      <c r="L22" s="18"/>
      <c r="M22" s="18"/>
      <c r="N22" s="18"/>
      <c r="O22" s="18"/>
      <c r="P22" s="18"/>
      <c r="Q22" s="18"/>
      <c r="R22" s="18"/>
      <c r="S22" s="18"/>
      <c r="T22" s="18"/>
    </row>
    <row r="23" spans="3:20" ht="13.8" x14ac:dyDescent="0.3">
      <c r="C23" s="45">
        <v>44287</v>
      </c>
      <c r="D23" s="57">
        <f t="shared" si="0"/>
        <v>2500000</v>
      </c>
      <c r="E23" s="57">
        <f t="shared" si="1"/>
        <v>-41666.666666666664</v>
      </c>
      <c r="F23" s="57">
        <f t="shared" si="3"/>
        <v>-666666.66666666663</v>
      </c>
      <c r="G23" s="57">
        <f t="shared" si="2"/>
        <v>1833333.3333333335</v>
      </c>
      <c r="J23" s="18"/>
      <c r="K23" s="18"/>
      <c r="L23" s="18"/>
      <c r="M23" s="18"/>
      <c r="N23" s="18"/>
      <c r="O23" s="18"/>
      <c r="P23" s="18"/>
      <c r="Q23" s="18"/>
      <c r="R23" s="18"/>
      <c r="S23" s="18"/>
      <c r="T23" s="18"/>
    </row>
    <row r="24" spans="3:20" ht="13.8" x14ac:dyDescent="0.3">
      <c r="C24" s="45">
        <v>44317</v>
      </c>
      <c r="D24" s="57">
        <f t="shared" si="0"/>
        <v>2500000</v>
      </c>
      <c r="E24" s="57">
        <f t="shared" si="1"/>
        <v>-41666.666666666664</v>
      </c>
      <c r="F24" s="57">
        <f t="shared" si="3"/>
        <v>-708333.33333333326</v>
      </c>
      <c r="G24" s="57">
        <f t="shared" si="2"/>
        <v>1791666.6666666667</v>
      </c>
      <c r="J24" s="18"/>
      <c r="K24" s="18"/>
      <c r="L24" s="18"/>
      <c r="M24" s="18"/>
      <c r="N24" s="18"/>
      <c r="O24" s="18"/>
      <c r="P24" s="18"/>
      <c r="Q24" s="18"/>
      <c r="R24" s="18"/>
      <c r="S24" s="18"/>
      <c r="T24" s="18"/>
    </row>
    <row r="25" spans="3:20" ht="13.8" x14ac:dyDescent="0.3">
      <c r="C25" s="45">
        <v>44348</v>
      </c>
      <c r="D25" s="57">
        <f t="shared" si="0"/>
        <v>2500000</v>
      </c>
      <c r="E25" s="57">
        <f t="shared" si="1"/>
        <v>-41666.666666666664</v>
      </c>
      <c r="F25" s="57">
        <f t="shared" si="3"/>
        <v>-749999.99999999988</v>
      </c>
      <c r="G25" s="57">
        <f t="shared" si="2"/>
        <v>1750000</v>
      </c>
      <c r="J25" s="18"/>
      <c r="K25" s="18"/>
      <c r="L25" s="18"/>
      <c r="M25" s="18"/>
      <c r="N25" s="18"/>
      <c r="O25" s="18"/>
      <c r="P25" s="18"/>
      <c r="Q25" s="18"/>
      <c r="R25" s="18"/>
      <c r="S25" s="18"/>
      <c r="T25" s="18"/>
    </row>
    <row r="26" spans="3:20" ht="13.8" x14ac:dyDescent="0.3">
      <c r="C26" s="45">
        <v>44378</v>
      </c>
      <c r="D26" s="57">
        <f t="shared" si="0"/>
        <v>2500000</v>
      </c>
      <c r="E26" s="57">
        <f t="shared" si="1"/>
        <v>-41666.666666666664</v>
      </c>
      <c r="F26" s="57">
        <f t="shared" si="3"/>
        <v>-791666.66666666651</v>
      </c>
      <c r="G26" s="57">
        <f t="shared" si="2"/>
        <v>1708333.3333333335</v>
      </c>
      <c r="J26" s="18"/>
      <c r="K26" s="18"/>
      <c r="L26" s="18"/>
      <c r="M26" s="18"/>
      <c r="N26" s="18"/>
      <c r="O26" s="18"/>
      <c r="P26" s="18"/>
      <c r="Q26" s="18"/>
      <c r="R26" s="18"/>
      <c r="S26" s="18"/>
      <c r="T26" s="18"/>
    </row>
    <row r="27" spans="3:20" ht="13.8" x14ac:dyDescent="0.3">
      <c r="C27" s="45">
        <v>44409</v>
      </c>
      <c r="D27" s="57">
        <f t="shared" si="0"/>
        <v>2500000</v>
      </c>
      <c r="E27" s="57">
        <f t="shared" si="1"/>
        <v>-41666.666666666664</v>
      </c>
      <c r="F27" s="57">
        <f t="shared" si="3"/>
        <v>-833333.33333333314</v>
      </c>
      <c r="G27" s="57">
        <f t="shared" si="2"/>
        <v>1666666.666666667</v>
      </c>
      <c r="J27" s="18"/>
      <c r="K27" s="18"/>
      <c r="L27" s="18"/>
      <c r="M27" s="18"/>
      <c r="N27" s="18"/>
      <c r="O27" s="18"/>
      <c r="P27" s="18"/>
      <c r="Q27" s="18"/>
      <c r="R27" s="18"/>
      <c r="S27" s="18"/>
      <c r="T27" s="18"/>
    </row>
    <row r="28" spans="3:20" ht="13.8" x14ac:dyDescent="0.3">
      <c r="C28" s="45">
        <v>44440</v>
      </c>
      <c r="D28" s="57">
        <f t="shared" si="0"/>
        <v>2500000</v>
      </c>
      <c r="E28" s="57">
        <f t="shared" si="1"/>
        <v>-41666.666666666664</v>
      </c>
      <c r="F28" s="57">
        <f t="shared" si="3"/>
        <v>-874999.99999999977</v>
      </c>
      <c r="G28" s="57">
        <f t="shared" si="2"/>
        <v>1625000.0000000002</v>
      </c>
      <c r="J28" s="18"/>
      <c r="K28" s="18"/>
      <c r="L28" s="18"/>
      <c r="M28" s="18"/>
      <c r="N28" s="18"/>
      <c r="O28" s="18"/>
      <c r="P28" s="18"/>
      <c r="Q28" s="18"/>
      <c r="R28" s="18"/>
      <c r="S28" s="18"/>
      <c r="T28" s="18"/>
    </row>
    <row r="29" spans="3:20" ht="13.8" x14ac:dyDescent="0.3">
      <c r="C29" s="45">
        <v>44470</v>
      </c>
      <c r="D29" s="57">
        <f t="shared" si="0"/>
        <v>2500000</v>
      </c>
      <c r="E29" s="57">
        <f t="shared" si="1"/>
        <v>-41666.666666666664</v>
      </c>
      <c r="F29" s="57">
        <f t="shared" si="3"/>
        <v>-916666.6666666664</v>
      </c>
      <c r="G29" s="57">
        <f t="shared" si="2"/>
        <v>1583333.3333333335</v>
      </c>
      <c r="J29" s="18"/>
      <c r="K29" s="18"/>
      <c r="L29" s="18"/>
      <c r="M29" s="18"/>
      <c r="N29" s="18"/>
      <c r="O29" s="18"/>
      <c r="P29" s="18"/>
      <c r="Q29" s="18"/>
      <c r="R29" s="18"/>
      <c r="S29" s="18"/>
      <c r="T29" s="18"/>
    </row>
    <row r="30" spans="3:20" ht="13.8" x14ac:dyDescent="0.3">
      <c r="C30" s="45">
        <v>44501</v>
      </c>
      <c r="D30" s="57">
        <f t="shared" si="0"/>
        <v>2500000</v>
      </c>
      <c r="E30" s="57">
        <f t="shared" si="1"/>
        <v>-41666.666666666664</v>
      </c>
      <c r="F30" s="57">
        <f t="shared" si="3"/>
        <v>-958333.33333333302</v>
      </c>
      <c r="G30" s="57">
        <f t="shared" si="2"/>
        <v>1541666.666666667</v>
      </c>
      <c r="J30" s="18"/>
      <c r="K30" s="18"/>
      <c r="L30" s="18"/>
      <c r="M30" s="18"/>
      <c r="N30" s="18"/>
      <c r="O30" s="18"/>
      <c r="P30" s="18"/>
      <c r="Q30" s="18"/>
      <c r="R30" s="18"/>
      <c r="S30" s="18"/>
      <c r="T30" s="18"/>
    </row>
    <row r="31" spans="3:20" ht="13.8" x14ac:dyDescent="0.3">
      <c r="C31" s="45">
        <v>44531</v>
      </c>
      <c r="D31" s="57">
        <f t="shared" si="0"/>
        <v>2500000</v>
      </c>
      <c r="E31" s="57">
        <f t="shared" si="1"/>
        <v>-41666.666666666664</v>
      </c>
      <c r="F31" s="57">
        <f t="shared" si="3"/>
        <v>-999999.99999999965</v>
      </c>
      <c r="G31" s="57">
        <f t="shared" si="2"/>
        <v>1500000.0000000005</v>
      </c>
      <c r="J31" s="18"/>
      <c r="K31" s="18"/>
      <c r="L31" s="18"/>
      <c r="M31" s="18"/>
      <c r="N31" s="18"/>
      <c r="O31" s="18"/>
      <c r="P31" s="18"/>
      <c r="Q31" s="18"/>
      <c r="R31" s="18"/>
      <c r="S31" s="18"/>
      <c r="T31" s="18"/>
    </row>
    <row r="32" spans="3:20" ht="13.8" x14ac:dyDescent="0.3">
      <c r="C32" s="45">
        <v>44562</v>
      </c>
      <c r="D32" s="57">
        <f t="shared" si="0"/>
        <v>2500000</v>
      </c>
      <c r="E32" s="57">
        <f t="shared" si="1"/>
        <v>-41666.666666666664</v>
      </c>
      <c r="F32" s="57">
        <f t="shared" si="3"/>
        <v>-1041666.6666666663</v>
      </c>
      <c r="G32" s="57">
        <f t="shared" si="2"/>
        <v>1458333.3333333337</v>
      </c>
      <c r="J32" s="18"/>
      <c r="K32" s="18"/>
      <c r="L32" s="18"/>
      <c r="M32" s="18"/>
      <c r="N32" s="18"/>
      <c r="O32" s="18"/>
      <c r="P32" s="18"/>
      <c r="Q32" s="18"/>
      <c r="R32" s="18"/>
      <c r="S32" s="18"/>
      <c r="T32" s="18"/>
    </row>
    <row r="33" spans="3:20" ht="13.8" x14ac:dyDescent="0.3">
      <c r="C33" s="45">
        <v>44593</v>
      </c>
      <c r="D33" s="57">
        <f t="shared" si="0"/>
        <v>2500000</v>
      </c>
      <c r="E33" s="57">
        <f t="shared" si="1"/>
        <v>-41666.666666666664</v>
      </c>
      <c r="F33" s="57">
        <f t="shared" si="3"/>
        <v>-1083333.333333333</v>
      </c>
      <c r="G33" s="57">
        <f t="shared" si="2"/>
        <v>1416666.666666667</v>
      </c>
      <c r="J33" s="18"/>
      <c r="K33" s="18"/>
      <c r="L33" s="18"/>
      <c r="M33" s="18"/>
      <c r="N33" s="18"/>
      <c r="O33" s="18"/>
      <c r="P33" s="18"/>
      <c r="Q33" s="18"/>
      <c r="R33" s="18"/>
      <c r="S33" s="18"/>
      <c r="T33" s="18"/>
    </row>
    <row r="34" spans="3:20" ht="13.8" x14ac:dyDescent="0.3">
      <c r="C34" s="45">
        <v>44621</v>
      </c>
      <c r="D34" s="57">
        <f t="shared" si="0"/>
        <v>2500000</v>
      </c>
      <c r="E34" s="57">
        <f t="shared" si="1"/>
        <v>-41666.666666666664</v>
      </c>
      <c r="F34" s="57">
        <f t="shared" si="3"/>
        <v>-1124999.9999999998</v>
      </c>
      <c r="G34" s="57">
        <f t="shared" si="2"/>
        <v>1375000.0000000002</v>
      </c>
      <c r="J34" s="18"/>
      <c r="K34" s="18"/>
      <c r="L34" s="18"/>
      <c r="M34" s="18"/>
      <c r="N34" s="18"/>
      <c r="O34" s="18"/>
      <c r="P34" s="18"/>
      <c r="Q34" s="18"/>
      <c r="R34" s="18"/>
      <c r="S34" s="18"/>
      <c r="T34" s="18"/>
    </row>
    <row r="35" spans="3:20" ht="13.8" x14ac:dyDescent="0.3">
      <c r="C35" s="45">
        <v>44652</v>
      </c>
      <c r="D35" s="57">
        <f t="shared" si="0"/>
        <v>2500000</v>
      </c>
      <c r="E35" s="57">
        <f t="shared" si="1"/>
        <v>-41666.666666666664</v>
      </c>
      <c r="F35" s="57">
        <f t="shared" si="3"/>
        <v>-1166666.6666666665</v>
      </c>
      <c r="G35" s="57">
        <f t="shared" si="2"/>
        <v>1333333.3333333335</v>
      </c>
      <c r="J35" s="18"/>
      <c r="K35" s="18"/>
      <c r="L35" s="18"/>
      <c r="M35" s="18"/>
      <c r="N35" s="18"/>
      <c r="O35" s="18"/>
      <c r="P35" s="18"/>
      <c r="Q35" s="18"/>
      <c r="R35" s="18"/>
      <c r="S35" s="18"/>
      <c r="T35" s="18"/>
    </row>
    <row r="36" spans="3:20" ht="13.8" x14ac:dyDescent="0.3">
      <c r="C36" s="45">
        <v>44682</v>
      </c>
      <c r="D36" s="57">
        <f t="shared" si="0"/>
        <v>2500000</v>
      </c>
      <c r="E36" s="57">
        <f t="shared" si="1"/>
        <v>-41666.666666666664</v>
      </c>
      <c r="F36" s="57">
        <f t="shared" si="3"/>
        <v>-1208333.3333333333</v>
      </c>
      <c r="G36" s="57">
        <f t="shared" si="2"/>
        <v>1291666.6666666667</v>
      </c>
      <c r="J36" s="18"/>
      <c r="K36" s="18"/>
      <c r="L36" s="18"/>
      <c r="M36" s="18"/>
      <c r="N36" s="18"/>
      <c r="O36" s="18"/>
      <c r="P36" s="18"/>
      <c r="Q36" s="18"/>
      <c r="R36" s="18"/>
      <c r="S36" s="18"/>
      <c r="T36" s="18"/>
    </row>
    <row r="37" spans="3:20" ht="13.8" x14ac:dyDescent="0.3">
      <c r="C37" s="45">
        <v>44713</v>
      </c>
      <c r="D37" s="57">
        <f t="shared" si="0"/>
        <v>2500000</v>
      </c>
      <c r="E37" s="57">
        <f t="shared" si="1"/>
        <v>-41666.666666666664</v>
      </c>
      <c r="F37" s="57">
        <f t="shared" si="3"/>
        <v>-1250000</v>
      </c>
      <c r="G37" s="57">
        <f t="shared" si="2"/>
        <v>1250000</v>
      </c>
      <c r="J37" s="18"/>
      <c r="K37" s="18"/>
      <c r="L37" s="18"/>
      <c r="M37" s="18"/>
      <c r="N37" s="18"/>
      <c r="O37" s="18"/>
      <c r="P37" s="18"/>
      <c r="Q37" s="18"/>
      <c r="R37" s="18"/>
      <c r="S37" s="18"/>
      <c r="T37" s="18"/>
    </row>
    <row r="38" spans="3:20" ht="13.8" x14ac:dyDescent="0.3">
      <c r="C38" s="45">
        <v>44743</v>
      </c>
      <c r="D38" s="57">
        <f t="shared" si="0"/>
        <v>2500000</v>
      </c>
      <c r="E38" s="57">
        <f t="shared" si="1"/>
        <v>-41666.666666666664</v>
      </c>
      <c r="F38" s="57">
        <f t="shared" si="3"/>
        <v>-1291666.6666666667</v>
      </c>
      <c r="G38" s="57">
        <f t="shared" si="2"/>
        <v>1208333.3333333333</v>
      </c>
      <c r="J38" s="18"/>
      <c r="K38" s="18"/>
      <c r="L38" s="18"/>
      <c r="M38" s="18"/>
      <c r="N38" s="18"/>
      <c r="O38" s="18"/>
      <c r="P38" s="18"/>
      <c r="Q38" s="18"/>
      <c r="R38" s="18"/>
      <c r="S38" s="18"/>
      <c r="T38" s="18"/>
    </row>
    <row r="39" spans="3:20" ht="13.8" x14ac:dyDescent="0.3">
      <c r="C39" s="45">
        <v>44774</v>
      </c>
      <c r="D39" s="57">
        <f t="shared" si="0"/>
        <v>2500000</v>
      </c>
      <c r="E39" s="57">
        <f t="shared" si="1"/>
        <v>-41666.666666666664</v>
      </c>
      <c r="F39" s="57">
        <f t="shared" si="3"/>
        <v>-1333333.3333333335</v>
      </c>
      <c r="G39" s="57">
        <f t="shared" si="2"/>
        <v>1166666.6666666665</v>
      </c>
      <c r="J39" s="18"/>
      <c r="K39" s="18"/>
      <c r="L39" s="18"/>
      <c r="M39" s="18"/>
      <c r="N39" s="18"/>
      <c r="O39" s="18"/>
      <c r="P39" s="18"/>
      <c r="Q39" s="18"/>
      <c r="R39" s="18"/>
      <c r="S39" s="18"/>
      <c r="T39" s="18"/>
    </row>
    <row r="40" spans="3:20" ht="13.8" x14ac:dyDescent="0.3">
      <c r="C40" s="45">
        <v>44805</v>
      </c>
      <c r="D40" s="57">
        <f t="shared" si="0"/>
        <v>2500000</v>
      </c>
      <c r="E40" s="57">
        <f t="shared" si="1"/>
        <v>-41666.666666666664</v>
      </c>
      <c r="F40" s="57">
        <f t="shared" si="3"/>
        <v>-1375000.0000000002</v>
      </c>
      <c r="G40" s="57">
        <f t="shared" si="2"/>
        <v>1124999.9999999998</v>
      </c>
      <c r="J40" s="18"/>
      <c r="K40" s="18"/>
      <c r="L40" s="18"/>
      <c r="M40" s="18"/>
      <c r="N40" s="18"/>
      <c r="O40" s="18"/>
      <c r="P40" s="18"/>
      <c r="Q40" s="18"/>
      <c r="R40" s="18"/>
      <c r="S40" s="18"/>
      <c r="T40" s="18"/>
    </row>
    <row r="41" spans="3:20" ht="13.8" x14ac:dyDescent="0.3">
      <c r="C41" s="45">
        <v>44835</v>
      </c>
      <c r="D41" s="57">
        <f t="shared" si="0"/>
        <v>2500000</v>
      </c>
      <c r="E41" s="57">
        <f t="shared" si="1"/>
        <v>-41666.666666666664</v>
      </c>
      <c r="F41" s="57">
        <f t="shared" si="3"/>
        <v>-1416666.666666667</v>
      </c>
      <c r="G41" s="57">
        <f t="shared" si="2"/>
        <v>1083333.333333333</v>
      </c>
      <c r="J41" s="18"/>
      <c r="K41" s="18"/>
      <c r="L41" s="18"/>
      <c r="M41" s="18"/>
      <c r="N41" s="18"/>
      <c r="O41" s="18"/>
      <c r="P41" s="18"/>
      <c r="Q41" s="18"/>
      <c r="R41" s="18"/>
      <c r="S41" s="18"/>
      <c r="T41" s="18"/>
    </row>
    <row r="42" spans="3:20" ht="13.8" x14ac:dyDescent="0.3">
      <c r="C42" s="45">
        <v>44866</v>
      </c>
      <c r="D42" s="57">
        <f t="shared" si="0"/>
        <v>2500000</v>
      </c>
      <c r="E42" s="57">
        <f t="shared" si="1"/>
        <v>-41666.666666666664</v>
      </c>
      <c r="F42" s="57">
        <f t="shared" si="3"/>
        <v>-1458333.3333333337</v>
      </c>
      <c r="G42" s="57">
        <f t="shared" si="2"/>
        <v>1041666.6666666663</v>
      </c>
      <c r="J42" s="18"/>
      <c r="K42" s="18"/>
      <c r="L42" s="18"/>
      <c r="M42" s="18"/>
      <c r="N42" s="18"/>
      <c r="O42" s="18"/>
      <c r="P42" s="18"/>
      <c r="Q42" s="18"/>
      <c r="R42" s="18"/>
      <c r="S42" s="18"/>
      <c r="T42" s="18"/>
    </row>
    <row r="43" spans="3:20" ht="13.8" x14ac:dyDescent="0.3">
      <c r="C43" s="45">
        <v>44896</v>
      </c>
      <c r="D43" s="57">
        <f t="shared" si="0"/>
        <v>2500000</v>
      </c>
      <c r="E43" s="57">
        <f t="shared" si="1"/>
        <v>-41666.666666666664</v>
      </c>
      <c r="F43" s="57">
        <f t="shared" si="3"/>
        <v>-1500000.0000000005</v>
      </c>
      <c r="G43" s="57">
        <f t="shared" si="2"/>
        <v>999999.99999999953</v>
      </c>
      <c r="J43" s="18"/>
      <c r="K43" s="18"/>
      <c r="L43" s="18"/>
      <c r="M43" s="18"/>
      <c r="N43" s="18"/>
      <c r="O43" s="18"/>
      <c r="P43" s="18"/>
      <c r="Q43" s="18"/>
      <c r="R43" s="18"/>
      <c r="S43" s="18"/>
      <c r="T43" s="18"/>
    </row>
    <row r="44" spans="3:20" ht="13.8" x14ac:dyDescent="0.3">
      <c r="C44" s="45">
        <v>44927</v>
      </c>
      <c r="D44" s="57">
        <f t="shared" si="0"/>
        <v>2500000</v>
      </c>
      <c r="E44" s="57">
        <f t="shared" si="1"/>
        <v>-41666.666666666664</v>
      </c>
      <c r="F44" s="57">
        <f t="shared" si="3"/>
        <v>-1541666.6666666672</v>
      </c>
      <c r="G44" s="57">
        <f t="shared" si="2"/>
        <v>958333.33333333279</v>
      </c>
      <c r="J44" s="18"/>
      <c r="K44" s="18"/>
      <c r="L44" s="18"/>
      <c r="M44" s="18"/>
      <c r="N44" s="18"/>
      <c r="O44" s="18"/>
      <c r="P44" s="18"/>
      <c r="Q44" s="18"/>
      <c r="R44" s="18"/>
      <c r="S44" s="18"/>
      <c r="T44" s="18"/>
    </row>
    <row r="45" spans="3:20" ht="13.8" x14ac:dyDescent="0.3">
      <c r="C45" s="45">
        <v>44958</v>
      </c>
      <c r="D45" s="57">
        <f t="shared" si="0"/>
        <v>2500000</v>
      </c>
      <c r="E45" s="57">
        <f t="shared" si="1"/>
        <v>-41666.666666666664</v>
      </c>
      <c r="F45" s="57">
        <f t="shared" si="3"/>
        <v>-1583333.333333334</v>
      </c>
      <c r="G45" s="57">
        <f t="shared" si="2"/>
        <v>916666.66666666605</v>
      </c>
      <c r="J45" s="18"/>
      <c r="K45" s="18"/>
      <c r="L45" s="18"/>
      <c r="M45" s="18"/>
      <c r="N45" s="18"/>
      <c r="O45" s="18"/>
      <c r="P45" s="18"/>
      <c r="Q45" s="18"/>
      <c r="R45" s="18"/>
      <c r="S45" s="18"/>
      <c r="T45" s="18"/>
    </row>
    <row r="46" spans="3:20" ht="13.8" x14ac:dyDescent="0.3">
      <c r="C46" s="45">
        <v>44986</v>
      </c>
      <c r="D46" s="57">
        <f t="shared" si="0"/>
        <v>2500000</v>
      </c>
      <c r="E46" s="57">
        <f t="shared" si="1"/>
        <v>-41666.666666666664</v>
      </c>
      <c r="F46" s="57">
        <f t="shared" si="3"/>
        <v>-1625000.0000000007</v>
      </c>
      <c r="G46" s="57">
        <f t="shared" si="2"/>
        <v>874999.9999999993</v>
      </c>
      <c r="J46" s="18"/>
      <c r="K46" s="18"/>
      <c r="L46" s="18"/>
      <c r="M46" s="18"/>
      <c r="N46" s="18"/>
      <c r="O46" s="18"/>
      <c r="P46" s="18"/>
      <c r="Q46" s="18"/>
      <c r="R46" s="18"/>
      <c r="S46" s="18"/>
      <c r="T46" s="18"/>
    </row>
    <row r="47" spans="3:20" ht="13.8" x14ac:dyDescent="0.3">
      <c r="C47" s="45">
        <v>45017</v>
      </c>
      <c r="D47" s="57">
        <f t="shared" si="0"/>
        <v>2500000</v>
      </c>
      <c r="E47" s="57">
        <f t="shared" si="1"/>
        <v>-41666.666666666664</v>
      </c>
      <c r="F47" s="57">
        <f t="shared" si="3"/>
        <v>-1666666.6666666674</v>
      </c>
      <c r="G47" s="57">
        <f t="shared" si="2"/>
        <v>833333.33333333256</v>
      </c>
      <c r="J47" s="18"/>
      <c r="K47" s="18"/>
      <c r="L47" s="18"/>
      <c r="M47" s="18"/>
      <c r="N47" s="18"/>
      <c r="O47" s="18"/>
      <c r="P47" s="18"/>
      <c r="Q47" s="18"/>
      <c r="R47" s="18"/>
      <c r="S47" s="18"/>
      <c r="T47" s="18"/>
    </row>
    <row r="48" spans="3:20" ht="13.8" x14ac:dyDescent="0.3">
      <c r="C48" s="45">
        <v>45047</v>
      </c>
      <c r="D48" s="57">
        <f t="shared" si="0"/>
        <v>2500000</v>
      </c>
      <c r="E48" s="57">
        <f t="shared" si="1"/>
        <v>-41666.666666666664</v>
      </c>
      <c r="F48" s="57">
        <f t="shared" si="3"/>
        <v>-1708333.3333333342</v>
      </c>
      <c r="G48" s="57">
        <f t="shared" si="2"/>
        <v>791666.66666666581</v>
      </c>
      <c r="J48" s="18"/>
      <c r="K48" s="18"/>
      <c r="L48" s="18"/>
      <c r="M48" s="18"/>
      <c r="N48" s="18"/>
      <c r="O48" s="18"/>
      <c r="P48" s="18"/>
      <c r="Q48" s="18"/>
      <c r="R48" s="18"/>
      <c r="S48" s="18"/>
      <c r="T48" s="18"/>
    </row>
    <row r="49" spans="3:20" ht="13.8" x14ac:dyDescent="0.3">
      <c r="C49" s="45">
        <v>45078</v>
      </c>
      <c r="D49" s="57">
        <f t="shared" si="0"/>
        <v>2500000</v>
      </c>
      <c r="E49" s="57">
        <f t="shared" si="1"/>
        <v>-41666.666666666664</v>
      </c>
      <c r="F49" s="57">
        <f t="shared" si="3"/>
        <v>-1750000.0000000009</v>
      </c>
      <c r="G49" s="57">
        <f t="shared" si="2"/>
        <v>749999.99999999907</v>
      </c>
      <c r="J49" s="18"/>
      <c r="K49" s="18"/>
      <c r="L49" s="18"/>
      <c r="M49" s="18"/>
      <c r="N49" s="18"/>
      <c r="O49" s="18"/>
      <c r="P49" s="18"/>
      <c r="Q49" s="18"/>
      <c r="R49" s="18"/>
      <c r="S49" s="18"/>
      <c r="T49" s="18"/>
    </row>
    <row r="50" spans="3:20" ht="13.8" x14ac:dyDescent="0.3">
      <c r="C50" s="45">
        <v>45108</v>
      </c>
      <c r="D50" s="57">
        <f t="shared" si="0"/>
        <v>2500000</v>
      </c>
      <c r="E50" s="57">
        <f t="shared" si="1"/>
        <v>-41666.666666666664</v>
      </c>
      <c r="F50" s="57">
        <f t="shared" si="3"/>
        <v>-1791666.6666666677</v>
      </c>
      <c r="G50" s="57">
        <f t="shared" si="2"/>
        <v>708333.33333333232</v>
      </c>
      <c r="J50" s="18"/>
      <c r="K50" s="18"/>
      <c r="L50" s="18"/>
      <c r="M50" s="18"/>
      <c r="N50" s="18"/>
      <c r="O50" s="18"/>
      <c r="P50" s="18"/>
      <c r="Q50" s="18"/>
      <c r="R50" s="18"/>
      <c r="S50" s="18"/>
      <c r="T50" s="18"/>
    </row>
    <row r="51" spans="3:20" ht="13.8" x14ac:dyDescent="0.3">
      <c r="C51" s="45">
        <v>45139</v>
      </c>
      <c r="D51" s="57">
        <f t="shared" si="0"/>
        <v>2500000</v>
      </c>
      <c r="E51" s="57">
        <f t="shared" si="1"/>
        <v>-41666.666666666664</v>
      </c>
      <c r="F51" s="57">
        <f t="shared" si="3"/>
        <v>-1833333.3333333344</v>
      </c>
      <c r="G51" s="57">
        <f t="shared" si="2"/>
        <v>666666.66666666558</v>
      </c>
      <c r="J51" s="18"/>
      <c r="K51" s="18"/>
      <c r="L51" s="18"/>
      <c r="M51" s="18"/>
      <c r="N51" s="18"/>
      <c r="O51" s="18"/>
      <c r="P51" s="18"/>
      <c r="Q51" s="18"/>
      <c r="R51" s="18"/>
      <c r="S51" s="18"/>
      <c r="T51" s="18"/>
    </row>
    <row r="52" spans="3:20" ht="13.8" x14ac:dyDescent="0.3">
      <c r="C52" s="45">
        <v>45170</v>
      </c>
      <c r="D52" s="57">
        <f t="shared" si="0"/>
        <v>2500000</v>
      </c>
      <c r="E52" s="57">
        <f t="shared" si="1"/>
        <v>-41666.666666666664</v>
      </c>
      <c r="F52" s="57">
        <f t="shared" si="3"/>
        <v>-1875000.0000000012</v>
      </c>
      <c r="G52" s="57">
        <f t="shared" si="2"/>
        <v>624999.99999999884</v>
      </c>
      <c r="J52" s="18"/>
      <c r="K52" s="18"/>
      <c r="L52" s="18"/>
      <c r="M52" s="18"/>
      <c r="N52" s="18"/>
      <c r="O52" s="18"/>
      <c r="P52" s="18"/>
      <c r="Q52" s="18"/>
      <c r="R52" s="18"/>
      <c r="S52" s="18"/>
      <c r="T52" s="18"/>
    </row>
    <row r="53" spans="3:20" ht="13.8" x14ac:dyDescent="0.3">
      <c r="C53" s="45">
        <v>45200</v>
      </c>
      <c r="D53" s="57">
        <f t="shared" si="0"/>
        <v>2500000</v>
      </c>
      <c r="E53" s="57">
        <f t="shared" si="1"/>
        <v>-41666.666666666664</v>
      </c>
      <c r="F53" s="57">
        <f t="shared" si="3"/>
        <v>-1916666.6666666679</v>
      </c>
      <c r="G53" s="57">
        <f t="shared" si="2"/>
        <v>583333.33333333209</v>
      </c>
      <c r="J53" s="18"/>
      <c r="K53" s="18"/>
      <c r="L53" s="18"/>
      <c r="M53" s="18"/>
      <c r="N53" s="18"/>
      <c r="O53" s="18"/>
      <c r="P53" s="18"/>
      <c r="Q53" s="18"/>
      <c r="R53" s="18"/>
      <c r="S53" s="18"/>
      <c r="T53" s="18"/>
    </row>
    <row r="54" spans="3:20" ht="13.8" x14ac:dyDescent="0.3">
      <c r="C54" s="45">
        <v>45231</v>
      </c>
      <c r="D54" s="57">
        <f t="shared" si="0"/>
        <v>2500000</v>
      </c>
      <c r="E54" s="57">
        <f t="shared" si="1"/>
        <v>-41666.666666666664</v>
      </c>
      <c r="F54" s="57">
        <f t="shared" si="3"/>
        <v>-1958333.3333333347</v>
      </c>
      <c r="G54" s="57">
        <f t="shared" si="2"/>
        <v>541666.66666666535</v>
      </c>
      <c r="J54" s="18"/>
      <c r="K54" s="18"/>
      <c r="L54" s="18"/>
      <c r="M54" s="18"/>
      <c r="N54" s="18"/>
      <c r="O54" s="18"/>
      <c r="P54" s="18"/>
      <c r="Q54" s="18"/>
      <c r="R54" s="18"/>
      <c r="S54" s="18"/>
      <c r="T54" s="18"/>
    </row>
    <row r="55" spans="3:20" ht="13.8" x14ac:dyDescent="0.3">
      <c r="C55" s="45">
        <v>45261</v>
      </c>
      <c r="D55" s="57">
        <f t="shared" si="0"/>
        <v>2500000</v>
      </c>
      <c r="E55" s="57">
        <f t="shared" si="1"/>
        <v>-41666.666666666664</v>
      </c>
      <c r="F55" s="57">
        <f t="shared" si="3"/>
        <v>-2000000.0000000014</v>
      </c>
      <c r="G55" s="57">
        <f t="shared" si="2"/>
        <v>499999.9999999986</v>
      </c>
      <c r="J55" s="18"/>
      <c r="K55" s="18"/>
      <c r="L55" s="18"/>
      <c r="M55" s="18"/>
      <c r="N55" s="18"/>
      <c r="O55" s="18"/>
      <c r="P55" s="18"/>
      <c r="Q55" s="18"/>
      <c r="R55" s="18"/>
      <c r="S55" s="18"/>
      <c r="T55" s="18"/>
    </row>
    <row r="56" spans="3:20" ht="13.8" x14ac:dyDescent="0.3">
      <c r="C56" s="45">
        <v>45292</v>
      </c>
      <c r="D56" s="57">
        <f t="shared" si="0"/>
        <v>2500000</v>
      </c>
      <c r="E56" s="57">
        <f t="shared" si="1"/>
        <v>-41666.666666666664</v>
      </c>
      <c r="F56" s="57">
        <f t="shared" si="3"/>
        <v>-2041666.6666666681</v>
      </c>
      <c r="G56" s="57">
        <f t="shared" si="2"/>
        <v>458333.33333333186</v>
      </c>
      <c r="J56" s="18"/>
      <c r="K56" s="18"/>
      <c r="L56" s="18"/>
      <c r="M56" s="18"/>
      <c r="N56" s="18"/>
      <c r="O56" s="18"/>
      <c r="P56" s="18"/>
      <c r="Q56" s="18"/>
      <c r="R56" s="18"/>
      <c r="S56" s="18"/>
      <c r="T56" s="18"/>
    </row>
    <row r="57" spans="3:20" ht="13.8" x14ac:dyDescent="0.3">
      <c r="C57" s="45">
        <v>45323</v>
      </c>
      <c r="D57" s="57">
        <f t="shared" si="0"/>
        <v>2500000</v>
      </c>
      <c r="E57" s="57">
        <f t="shared" si="1"/>
        <v>-41666.666666666664</v>
      </c>
      <c r="F57" s="57">
        <f t="shared" si="3"/>
        <v>-2083333.3333333349</v>
      </c>
      <c r="G57" s="57">
        <f t="shared" si="2"/>
        <v>416666.66666666511</v>
      </c>
      <c r="J57" s="18"/>
      <c r="K57" s="18"/>
      <c r="L57" s="18"/>
      <c r="M57" s="18"/>
      <c r="N57" s="18"/>
      <c r="O57" s="18"/>
      <c r="P57" s="18"/>
      <c r="Q57" s="18"/>
      <c r="R57" s="18"/>
      <c r="S57" s="18"/>
      <c r="T57" s="18"/>
    </row>
    <row r="58" spans="3:20" ht="13.8" x14ac:dyDescent="0.3">
      <c r="C58" s="45">
        <v>45352</v>
      </c>
      <c r="D58" s="57">
        <f t="shared" si="0"/>
        <v>2500000</v>
      </c>
      <c r="E58" s="57">
        <f t="shared" si="1"/>
        <v>-41666.666666666664</v>
      </c>
      <c r="F58" s="57">
        <f t="shared" si="3"/>
        <v>-2125000.0000000014</v>
      </c>
      <c r="G58" s="57">
        <f t="shared" si="2"/>
        <v>374999.9999999986</v>
      </c>
      <c r="J58" s="18"/>
      <c r="K58" s="18"/>
      <c r="L58" s="18"/>
      <c r="M58" s="18"/>
      <c r="N58" s="18"/>
      <c r="O58" s="18"/>
      <c r="P58" s="18"/>
      <c r="Q58" s="18"/>
      <c r="R58" s="18"/>
      <c r="S58" s="18"/>
      <c r="T58" s="18"/>
    </row>
    <row r="59" spans="3:20" ht="13.8" x14ac:dyDescent="0.3">
      <c r="C59" s="45">
        <v>45383</v>
      </c>
      <c r="D59" s="57">
        <f t="shared" si="0"/>
        <v>2500000</v>
      </c>
      <c r="E59" s="57">
        <f t="shared" si="1"/>
        <v>-41666.666666666664</v>
      </c>
      <c r="F59" s="57">
        <f t="shared" si="3"/>
        <v>-2166666.6666666679</v>
      </c>
      <c r="G59" s="57">
        <f t="shared" si="2"/>
        <v>333333.33333333209</v>
      </c>
      <c r="J59" s="18"/>
      <c r="K59" s="18"/>
      <c r="L59" s="18"/>
      <c r="M59" s="18"/>
      <c r="N59" s="18"/>
      <c r="O59" s="18"/>
      <c r="P59" s="18"/>
      <c r="Q59" s="18"/>
      <c r="R59" s="18"/>
      <c r="S59" s="18"/>
      <c r="T59" s="18"/>
    </row>
    <row r="60" spans="3:20" ht="13.8" x14ac:dyDescent="0.3">
      <c r="C60" s="45">
        <v>45413</v>
      </c>
      <c r="D60" s="57">
        <f t="shared" si="0"/>
        <v>2500000</v>
      </c>
      <c r="E60" s="57">
        <f t="shared" si="1"/>
        <v>-41666.666666666664</v>
      </c>
      <c r="F60" s="57">
        <f t="shared" si="3"/>
        <v>-2208333.3333333344</v>
      </c>
      <c r="G60" s="57">
        <f t="shared" si="2"/>
        <v>291666.66666666558</v>
      </c>
      <c r="J60" s="18"/>
      <c r="K60" s="18"/>
      <c r="L60" s="18"/>
      <c r="M60" s="18"/>
      <c r="N60" s="18"/>
      <c r="O60" s="18"/>
      <c r="P60" s="18"/>
      <c r="Q60" s="18"/>
      <c r="R60" s="18"/>
      <c r="S60" s="18"/>
      <c r="T60" s="18"/>
    </row>
    <row r="61" spans="3:20" ht="13.8" x14ac:dyDescent="0.3">
      <c r="C61" s="45">
        <v>45444</v>
      </c>
      <c r="D61" s="57">
        <f t="shared" si="0"/>
        <v>2500000</v>
      </c>
      <c r="E61" s="57">
        <f t="shared" si="1"/>
        <v>-41666.666666666664</v>
      </c>
      <c r="F61" s="57">
        <f t="shared" si="3"/>
        <v>-2250000.0000000009</v>
      </c>
      <c r="G61" s="57">
        <f t="shared" si="2"/>
        <v>249999.99999999907</v>
      </c>
      <c r="J61" s="18"/>
      <c r="K61" s="18"/>
      <c r="L61" s="18"/>
      <c r="M61" s="18"/>
      <c r="N61" s="18"/>
      <c r="O61" s="18"/>
      <c r="P61" s="18"/>
      <c r="Q61" s="18"/>
      <c r="R61" s="18"/>
      <c r="S61" s="18"/>
      <c r="T61" s="18"/>
    </row>
    <row r="62" spans="3:20" ht="13.8" x14ac:dyDescent="0.3">
      <c r="C62" s="45">
        <v>45474</v>
      </c>
      <c r="D62" s="57">
        <f t="shared" si="0"/>
        <v>2500000</v>
      </c>
      <c r="E62" s="57">
        <f t="shared" si="1"/>
        <v>-41666.666666666664</v>
      </c>
      <c r="F62" s="57">
        <f t="shared" si="3"/>
        <v>-2291666.6666666674</v>
      </c>
      <c r="G62" s="57">
        <f t="shared" si="2"/>
        <v>208333.33333333256</v>
      </c>
      <c r="J62" s="18"/>
      <c r="K62" s="18"/>
      <c r="L62" s="18"/>
      <c r="M62" s="18"/>
      <c r="N62" s="18"/>
      <c r="O62" s="18"/>
      <c r="P62" s="18"/>
      <c r="Q62" s="18"/>
      <c r="R62" s="18"/>
      <c r="S62" s="18"/>
      <c r="T62" s="18"/>
    </row>
    <row r="63" spans="3:20" ht="13.8" x14ac:dyDescent="0.3">
      <c r="C63" s="45">
        <v>45505</v>
      </c>
      <c r="D63" s="57">
        <f t="shared" si="0"/>
        <v>2500000</v>
      </c>
      <c r="E63" s="57">
        <f t="shared" si="1"/>
        <v>-41666.666666666664</v>
      </c>
      <c r="F63" s="57">
        <f t="shared" si="3"/>
        <v>-2333333.333333334</v>
      </c>
      <c r="G63" s="57">
        <f t="shared" si="2"/>
        <v>166666.66666666605</v>
      </c>
      <c r="J63" s="18"/>
      <c r="K63" s="18"/>
      <c r="L63" s="18"/>
      <c r="M63" s="18"/>
      <c r="N63" s="18"/>
      <c r="O63" s="18"/>
      <c r="P63" s="18"/>
      <c r="Q63" s="18"/>
      <c r="R63" s="18"/>
      <c r="S63" s="18"/>
      <c r="T63" s="18"/>
    </row>
    <row r="64" spans="3:20" ht="13.8" x14ac:dyDescent="0.3">
      <c r="C64" s="45">
        <v>45536</v>
      </c>
      <c r="D64" s="57">
        <f t="shared" si="0"/>
        <v>2500000</v>
      </c>
      <c r="E64" s="57">
        <f t="shared" si="1"/>
        <v>-41666.666666666664</v>
      </c>
      <c r="F64" s="57">
        <f t="shared" si="3"/>
        <v>-2375000.0000000005</v>
      </c>
      <c r="G64" s="57">
        <f t="shared" si="2"/>
        <v>124999.99999999953</v>
      </c>
      <c r="J64" s="18"/>
      <c r="K64" s="18"/>
      <c r="L64" s="18"/>
      <c r="M64" s="18"/>
      <c r="N64" s="18"/>
      <c r="O64" s="18"/>
      <c r="P64" s="18"/>
      <c r="Q64" s="18"/>
      <c r="R64" s="18"/>
      <c r="S64" s="18"/>
      <c r="T64" s="18"/>
    </row>
    <row r="65" spans="3:20" ht="13.8" x14ac:dyDescent="0.3">
      <c r="C65" s="45">
        <v>45566</v>
      </c>
      <c r="D65" s="57">
        <f t="shared" si="0"/>
        <v>2500000</v>
      </c>
      <c r="E65" s="57">
        <f t="shared" si="1"/>
        <v>-41666.666666666664</v>
      </c>
      <c r="F65" s="57">
        <f t="shared" si="3"/>
        <v>-2416666.666666667</v>
      </c>
      <c r="G65" s="57">
        <f t="shared" si="2"/>
        <v>83333.333333333023</v>
      </c>
      <c r="J65" s="18"/>
      <c r="K65" s="18"/>
      <c r="L65" s="18"/>
      <c r="M65" s="18"/>
      <c r="N65" s="18"/>
      <c r="O65" s="18"/>
      <c r="P65" s="18"/>
      <c r="Q65" s="18"/>
      <c r="R65" s="18"/>
      <c r="S65" s="18"/>
      <c r="T65" s="18"/>
    </row>
    <row r="66" spans="3:20" ht="13.8" x14ac:dyDescent="0.3">
      <c r="C66" s="45">
        <v>45597</v>
      </c>
      <c r="D66" s="57">
        <f t="shared" si="0"/>
        <v>2500000</v>
      </c>
      <c r="E66" s="57">
        <f t="shared" si="1"/>
        <v>-41666.666666666664</v>
      </c>
      <c r="F66" s="57">
        <f t="shared" si="3"/>
        <v>-2458333.3333333335</v>
      </c>
      <c r="G66" s="57">
        <f t="shared" si="2"/>
        <v>41666.666666666511</v>
      </c>
      <c r="J66" s="18"/>
      <c r="K66" s="18"/>
      <c r="L66" s="18"/>
      <c r="M66" s="18"/>
      <c r="N66" s="18"/>
      <c r="O66" s="18"/>
      <c r="P66" s="18"/>
      <c r="Q66" s="18"/>
      <c r="R66" s="18"/>
      <c r="S66" s="18"/>
      <c r="T66" s="18"/>
    </row>
    <row r="67" spans="3:20" ht="13.8" x14ac:dyDescent="0.3">
      <c r="C67" s="45">
        <v>45627</v>
      </c>
      <c r="D67" s="57">
        <f t="shared" si="0"/>
        <v>2500000</v>
      </c>
      <c r="E67" s="57">
        <f t="shared" si="1"/>
        <v>-41666.666666666664</v>
      </c>
      <c r="F67" s="57">
        <f t="shared" si="3"/>
        <v>-2500000</v>
      </c>
      <c r="G67" s="57">
        <f t="shared" si="2"/>
        <v>0</v>
      </c>
      <c r="J67" s="18"/>
      <c r="K67" s="18"/>
      <c r="L67" s="18"/>
      <c r="M67" s="18"/>
      <c r="N67" s="18"/>
      <c r="O67" s="18"/>
      <c r="P67" s="18"/>
      <c r="Q67" s="18"/>
      <c r="R67" s="18"/>
      <c r="S67" s="18"/>
      <c r="T67" s="18"/>
    </row>
  </sheetData>
  <pageMargins left="0.2" right="0.2" top="0.25" bottom="0.2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 Loan Amort</vt:lpstr>
      <vt:lpstr>Revolver Amort</vt:lpstr>
      <vt:lpstr>'Term Loan Amort'!Print_Titles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Engelhardt</dc:creator>
  <cp:lastModifiedBy>Brian Engelhardt</cp:lastModifiedBy>
  <dcterms:created xsi:type="dcterms:W3CDTF">2019-10-30T18:35:19Z</dcterms:created>
  <dcterms:modified xsi:type="dcterms:W3CDTF">2019-10-31T18:04:20Z</dcterms:modified>
</cp:coreProperties>
</file>